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1"/>
  <workbookPr defaultThemeVersion="166925"/>
  <mc:AlternateContent xmlns:mc="http://schemas.openxmlformats.org/markup-compatibility/2006">
    <mc:Choice Requires="x15">
      <x15ac:absPath xmlns:x15ac="http://schemas.microsoft.com/office/spreadsheetml/2010/11/ac" url="https://d.docs.live.net/f91cd6d1b69da4b5/Asian Transport Outlook/040_ATO Interface/Working Data Tables/For uploading/"/>
    </mc:Choice>
  </mc:AlternateContent>
  <xr:revisionPtr revIDLastSave="0" documentId="8_{A340334C-15A2-FA45-A408-5D3F3A249314}" xr6:coauthVersionLast="47" xr6:coauthVersionMax="47" xr10:uidLastSave="{00000000-0000-0000-0000-000000000000}"/>
  <bookViews>
    <workbookView xWindow="28880" yWindow="5060" windowWidth="21600" windowHeight="15940" xr2:uid="{FC3F9BC0-8B51-7941-B843-E6C8100CB4F5}"/>
  </bookViews>
  <sheets>
    <sheet name="TOC" sheetId="2" r:id="rId1"/>
    <sheet name="POL-VIS-001" sheetId="3" r:id="rId2"/>
    <sheet name="POL-VIS-002" sheetId="4" r:id="rId3"/>
    <sheet name="POL-POL-001" sheetId="5" r:id="rId4"/>
    <sheet name="POL-POL-002(1)" sheetId="6" r:id="rId5"/>
    <sheet name="POL-POL-002(2)" sheetId="7" r:id="rId6"/>
    <sheet name="POL-POL-003" sheetId="8" r:id="rId7"/>
    <sheet name="POL-POL-004" sheetId="9" r:id="rId8"/>
    <sheet name="POL-POL-005" sheetId="10" r:id="rId9"/>
    <sheet name="POL-POL-006" sheetId="11" r:id="rId10"/>
    <sheet name="POL-TAR-001" sheetId="12" r:id="rId11"/>
    <sheet name="POL-TAR-002" sheetId="13" r:id="rId12"/>
    <sheet name="POL-TAR-003" sheetId="14" r:id="rId13"/>
    <sheet name="POL-TAR-004" sheetId="15" r:id="rId14"/>
    <sheet name="POL-TAR-005" sheetId="16" r:id="rId15"/>
    <sheet name="POL-TAR-006" sheetId="17" r:id="rId16"/>
    <sheet name="POL-TAR-007" sheetId="18" r:id="rId17"/>
    <sheet name="POL-TAR-008" sheetId="19" r:id="rId18"/>
    <sheet name="POL-TAR-009" sheetId="20" r:id="rId19"/>
    <sheet name="POL-TAR-010" sheetId="21" r:id="rId20"/>
    <sheet name="POL-TAR-011" sheetId="22" r:id="rId21"/>
    <sheet name="POL-INS-001" sheetId="23" r:id="rId22"/>
    <sheet name="POL-INS-002" sheetId="24" r:id="rId23"/>
    <sheet name="POL-INS-003" sheetId="25" r:id="rId24"/>
    <sheet name="POL-INS-004" sheetId="26" r:id="rId25"/>
    <sheet name="POL-INT-001" sheetId="27" r:id="rId26"/>
    <sheet name="POL-INT-002" sheetId="28" r:id="rId27"/>
    <sheet name="POL-INT-003" sheetId="29" r:id="rId28"/>
    <sheet name="POL-INT-004" sheetId="30" r:id="rId29"/>
    <sheet name="POL-INT-005" sheetId="31" r:id="rId30"/>
    <sheet name="POL-INT-006" sheetId="32" r:id="rId31"/>
    <sheet name="POL-INT-007" sheetId="33" r:id="rId32"/>
    <sheet name="POL-INT-008" sheetId="34" r:id="rId33"/>
    <sheet name="POL-INT-009" sheetId="35" r:id="rId34"/>
    <sheet name="POL-INT-010" sheetId="36" r:id="rId35"/>
    <sheet name="POL-INT-011" sheetId="37" r:id="rId36"/>
    <sheet name="POL-INT-012" sheetId="38" r:id="rId37"/>
    <sheet name="POL-INT-013" sheetId="39" r:id="rId38"/>
    <sheet name="POL-INT-014" sheetId="40" r:id="rId39"/>
    <sheet name="POL-INT-015" sheetId="41" r:id="rId40"/>
    <sheet name="POL-INT-016" sheetId="42" r:id="rId41"/>
    <sheet name="POL-INT-017" sheetId="43" r:id="rId42"/>
    <sheet name="POL-COP-001" sheetId="44" r:id="rId43"/>
  </sheets>
  <externalReferences>
    <externalReference r:id="rId44"/>
  </externalReferences>
  <definedNames>
    <definedName name="___INDEX_SHEET___ASAP_Utilities" localSheetId="42">#REF!</definedName>
    <definedName name="___INDEX_SHEET___ASAP_Utilities">#REF!</definedName>
    <definedName name="_xlnm._FilterDatabase" localSheetId="21" hidden="1">'POL-INS-001'!$A$10:$H$70</definedName>
    <definedName name="_xlnm._FilterDatabase" localSheetId="25" hidden="1">'POL-INT-001'!$A$13:$AD$65</definedName>
    <definedName name="_xlnm._FilterDatabase" localSheetId="26" hidden="1">'POL-INT-002'!$A$13:$AC$65</definedName>
    <definedName name="_xlnm._FilterDatabase" localSheetId="27" hidden="1">'POL-INT-003'!$A$13:$AE$65</definedName>
    <definedName name="_xlnm._FilterDatabase" localSheetId="28" hidden="1">'POL-INT-004'!$A$13:$AC$65</definedName>
    <definedName name="_xlnm._FilterDatabase" localSheetId="29" hidden="1">'POL-INT-005'!$A$13:$AD$65</definedName>
    <definedName name="_xlnm._FilterDatabase" localSheetId="30" hidden="1">'POL-INT-006'!$A$13:$AD$65</definedName>
    <definedName name="_xlnm._FilterDatabase" localSheetId="31" hidden="1">'POL-INT-007'!$A$13:$AC$65</definedName>
    <definedName name="_xlnm._FilterDatabase" localSheetId="32" hidden="1">'POL-INT-008'!$A$13:$AC$65</definedName>
    <definedName name="_xlnm._FilterDatabase" localSheetId="33" hidden="1">'POL-INT-009'!$A$13:$AC$64</definedName>
    <definedName name="_xlnm._FilterDatabase" localSheetId="34" hidden="1">'POL-INT-010'!$A$13:$AD$65</definedName>
    <definedName name="_xlnm._FilterDatabase" localSheetId="35" hidden="1">'POL-INT-011'!$A$13:$AD$65</definedName>
    <definedName name="_xlnm._FilterDatabase" localSheetId="36" hidden="1">'POL-INT-012'!$A$13:$AE$65</definedName>
    <definedName name="_xlnm._FilterDatabase" localSheetId="38" hidden="1">'POL-INT-014'!$A$13:$AC$65</definedName>
    <definedName name="_xlnm._FilterDatabase" localSheetId="39" hidden="1">'POL-INT-015'!$A$13:$AD$65</definedName>
    <definedName name="_xlnm._FilterDatabase" localSheetId="40" hidden="1">'POL-INT-016'!$A$13:$AE$65</definedName>
    <definedName name="_xlnm._FilterDatabase" localSheetId="41" hidden="1">'POL-INT-017'!$A$13:$AL$65</definedName>
    <definedName name="_xlnm._FilterDatabase" localSheetId="3" hidden="1">'POL-POL-001'!$I$4:$AH$61</definedName>
    <definedName name="_xlnm._FilterDatabase" localSheetId="11" hidden="1">'POL-TAR-002'!$A$8:$I$54</definedName>
    <definedName name="_xlnm._FilterDatabase" localSheetId="13" hidden="1">'POL-TAR-004'!$A$10:$K$94</definedName>
    <definedName name="_xlnm._FilterDatabase" localSheetId="16" hidden="1">'POL-TAR-007'!$B$10:$J$50</definedName>
    <definedName name="_xlnm._FilterDatabase" localSheetId="17" hidden="1">'POL-TAR-008'!$A$10:$N$264</definedName>
    <definedName name="_xlnm._FilterDatabase" localSheetId="20" hidden="1">'POL-TAR-011'!$A$10:$J$81</definedName>
    <definedName name="POWER_USER_EXCEL_MAP_3C575DFB_385D_4B6B_BA1A_73565D332024">#REF!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6" i="43" l="1"/>
  <c r="K66" i="43"/>
  <c r="J66" i="43"/>
  <c r="I66" i="43"/>
  <c r="H66" i="43"/>
  <c r="G66" i="43"/>
  <c r="F66" i="43"/>
  <c r="E66" i="43"/>
  <c r="D66" i="43"/>
  <c r="C66" i="43"/>
  <c r="L65" i="43"/>
  <c r="K65" i="43"/>
  <c r="J65" i="43"/>
  <c r="I65" i="43"/>
  <c r="H65" i="43"/>
  <c r="G65" i="43"/>
  <c r="F65" i="43"/>
  <c r="E65" i="43"/>
  <c r="D65" i="43"/>
  <c r="M65" i="43" s="1"/>
  <c r="C65" i="43"/>
  <c r="C67" i="42"/>
  <c r="C66" i="42"/>
  <c r="C68" i="42" s="1"/>
  <c r="C65" i="42"/>
  <c r="C65" i="41"/>
  <c r="C65" i="40"/>
  <c r="C65" i="39"/>
  <c r="C65" i="38"/>
  <c r="C65" i="37"/>
  <c r="C65" i="36"/>
  <c r="C65" i="35"/>
  <c r="C65" i="34"/>
  <c r="C65" i="33"/>
  <c r="D65" i="32"/>
  <c r="C65" i="32"/>
  <c r="D65" i="31"/>
  <c r="C65" i="31"/>
  <c r="C65" i="30"/>
  <c r="E65" i="29"/>
  <c r="D65" i="29"/>
  <c r="C65" i="29"/>
  <c r="C65" i="28"/>
  <c r="C65" i="27"/>
  <c r="K263" i="19"/>
  <c r="J263" i="19"/>
  <c r="I263" i="19"/>
  <c r="H263" i="19"/>
  <c r="G263" i="19"/>
  <c r="F263" i="19"/>
  <c r="E263" i="19"/>
  <c r="D263" i="19"/>
  <c r="C263" i="19"/>
  <c r="C133" i="13"/>
  <c r="C132" i="13"/>
  <c r="C131" i="13"/>
  <c r="K61" i="12"/>
  <c r="J61" i="12"/>
  <c r="I61" i="12"/>
  <c r="H61" i="12"/>
  <c r="G61" i="12"/>
  <c r="F61" i="12"/>
  <c r="E61" i="12"/>
  <c r="D61" i="12"/>
  <c r="C61" i="12"/>
  <c r="K60" i="12"/>
  <c r="J60" i="12"/>
  <c r="I60" i="12"/>
  <c r="H60" i="12"/>
  <c r="G60" i="12"/>
  <c r="F60" i="12"/>
  <c r="E60" i="12"/>
  <c r="D60" i="12"/>
  <c r="C60" i="12"/>
  <c r="K59" i="12"/>
  <c r="J59" i="12"/>
  <c r="I59" i="12"/>
  <c r="H59" i="12"/>
  <c r="G59" i="12"/>
  <c r="F59" i="12"/>
  <c r="E59" i="12"/>
  <c r="D59" i="12"/>
  <c r="C59" i="12"/>
  <c r="K58" i="12"/>
  <c r="J58" i="12"/>
  <c r="I58" i="12"/>
  <c r="H58" i="12"/>
  <c r="G58" i="12"/>
  <c r="F58" i="12"/>
  <c r="E58" i="12"/>
  <c r="D58" i="12"/>
  <c r="C58" i="12"/>
  <c r="K57" i="12"/>
  <c r="J57" i="12"/>
  <c r="I57" i="12"/>
  <c r="H57" i="12"/>
  <c r="G57" i="12"/>
  <c r="F57" i="12"/>
  <c r="E57" i="12"/>
  <c r="D57" i="12"/>
  <c r="C57" i="12"/>
  <c r="K56" i="12"/>
  <c r="J56" i="12"/>
  <c r="I56" i="12"/>
  <c r="H56" i="12"/>
  <c r="G56" i="12"/>
  <c r="F56" i="12"/>
  <c r="E56" i="12"/>
  <c r="D56" i="12"/>
  <c r="C56" i="12"/>
  <c r="K55" i="12"/>
  <c r="J55" i="12"/>
  <c r="I55" i="12"/>
  <c r="H55" i="12"/>
  <c r="G55" i="12"/>
  <c r="F55" i="12"/>
  <c r="E55" i="12"/>
  <c r="D55" i="12"/>
  <c r="C55" i="12"/>
  <c r="K54" i="12"/>
  <c r="J54" i="12"/>
  <c r="I54" i="12"/>
  <c r="H54" i="12"/>
  <c r="G54" i="12"/>
  <c r="F54" i="12"/>
  <c r="E54" i="12"/>
  <c r="D54" i="12"/>
  <c r="C54" i="12"/>
  <c r="K53" i="12"/>
  <c r="J53" i="12"/>
  <c r="I53" i="12"/>
  <c r="H53" i="12"/>
  <c r="G53" i="12"/>
  <c r="F53" i="12"/>
  <c r="E53" i="12"/>
  <c r="D53" i="12"/>
  <c r="C53" i="12"/>
  <c r="K52" i="12"/>
  <c r="J52" i="12"/>
  <c r="I52" i="12"/>
  <c r="H52" i="12"/>
  <c r="G52" i="12"/>
  <c r="F52" i="12"/>
  <c r="E52" i="12"/>
  <c r="D52" i="12"/>
  <c r="C52" i="12"/>
  <c r="K51" i="12"/>
  <c r="J51" i="12"/>
  <c r="I51" i="12"/>
  <c r="H51" i="12"/>
  <c r="G51" i="12"/>
  <c r="F51" i="12"/>
  <c r="E51" i="12"/>
  <c r="D51" i="12"/>
  <c r="C51" i="12"/>
  <c r="K50" i="12"/>
  <c r="J50" i="12"/>
  <c r="I50" i="12"/>
  <c r="H50" i="12"/>
  <c r="G50" i="12"/>
  <c r="F50" i="12"/>
  <c r="E50" i="12"/>
  <c r="D50" i="12"/>
  <c r="C50" i="12"/>
  <c r="K49" i="12"/>
  <c r="J49" i="12"/>
  <c r="I49" i="12"/>
  <c r="H49" i="12"/>
  <c r="G49" i="12"/>
  <c r="F49" i="12"/>
  <c r="E49" i="12"/>
  <c r="D49" i="12"/>
  <c r="C49" i="12"/>
  <c r="K48" i="12"/>
  <c r="J48" i="12"/>
  <c r="I48" i="12"/>
  <c r="H48" i="12"/>
  <c r="G48" i="12"/>
  <c r="F48" i="12"/>
  <c r="E48" i="12"/>
  <c r="D48" i="12"/>
  <c r="C48" i="12"/>
  <c r="K47" i="12"/>
  <c r="J47" i="12"/>
  <c r="I47" i="12"/>
  <c r="H47" i="12"/>
  <c r="G47" i="12"/>
  <c r="F47" i="12"/>
  <c r="E47" i="12"/>
  <c r="D47" i="12"/>
  <c r="C47" i="12"/>
  <c r="K46" i="12"/>
  <c r="J46" i="12"/>
  <c r="I46" i="12"/>
  <c r="H46" i="12"/>
  <c r="G46" i="12"/>
  <c r="F46" i="12"/>
  <c r="E46" i="12"/>
  <c r="D46" i="12"/>
  <c r="C46" i="12"/>
  <c r="K45" i="12"/>
  <c r="J45" i="12"/>
  <c r="I45" i="12"/>
  <c r="H45" i="12"/>
  <c r="G45" i="12"/>
  <c r="F45" i="12"/>
  <c r="E45" i="12"/>
  <c r="D45" i="12"/>
  <c r="C45" i="12"/>
  <c r="K44" i="12"/>
  <c r="J44" i="12"/>
  <c r="I44" i="12"/>
  <c r="H44" i="12"/>
  <c r="G44" i="12"/>
  <c r="F44" i="12"/>
  <c r="E44" i="12"/>
  <c r="D44" i="12"/>
  <c r="C44" i="12"/>
  <c r="K43" i="12"/>
  <c r="J43" i="12"/>
  <c r="I43" i="12"/>
  <c r="H43" i="12"/>
  <c r="G43" i="12"/>
  <c r="F43" i="12"/>
  <c r="E43" i="12"/>
  <c r="D43" i="12"/>
  <c r="C43" i="12"/>
  <c r="K42" i="12"/>
  <c r="J42" i="12"/>
  <c r="I42" i="12"/>
  <c r="H42" i="12"/>
  <c r="G42" i="12"/>
  <c r="F42" i="12"/>
  <c r="E42" i="12"/>
  <c r="D42" i="12"/>
  <c r="C42" i="12"/>
  <c r="K41" i="12"/>
  <c r="J41" i="12"/>
  <c r="I41" i="12"/>
  <c r="H41" i="12"/>
  <c r="G41" i="12"/>
  <c r="F41" i="12"/>
  <c r="E41" i="12"/>
  <c r="D41" i="12"/>
  <c r="C41" i="12"/>
  <c r="K40" i="12"/>
  <c r="J40" i="12"/>
  <c r="I40" i="12"/>
  <c r="H40" i="12"/>
  <c r="G40" i="12"/>
  <c r="F40" i="12"/>
  <c r="E40" i="12"/>
  <c r="D40" i="12"/>
  <c r="C40" i="12"/>
  <c r="K39" i="12"/>
  <c r="J39" i="12"/>
  <c r="I39" i="12"/>
  <c r="H39" i="12"/>
  <c r="G39" i="12"/>
  <c r="F39" i="12"/>
  <c r="E39" i="12"/>
  <c r="D39" i="12"/>
  <c r="C39" i="12"/>
  <c r="K38" i="12"/>
  <c r="J38" i="12"/>
  <c r="I38" i="12"/>
  <c r="H38" i="12"/>
  <c r="G38" i="12"/>
  <c r="F38" i="12"/>
  <c r="E38" i="12"/>
  <c r="D38" i="12"/>
  <c r="C38" i="12"/>
  <c r="K37" i="12"/>
  <c r="J37" i="12"/>
  <c r="I37" i="12"/>
  <c r="H37" i="12"/>
  <c r="G37" i="12"/>
  <c r="F37" i="12"/>
  <c r="E37" i="12"/>
  <c r="D37" i="12"/>
  <c r="C37" i="12"/>
  <c r="K36" i="12"/>
  <c r="J36" i="12"/>
  <c r="I36" i="12"/>
  <c r="H36" i="12"/>
  <c r="G36" i="12"/>
  <c r="F36" i="12"/>
  <c r="E36" i="12"/>
  <c r="D36" i="12"/>
  <c r="C36" i="12"/>
  <c r="K35" i="12"/>
  <c r="J35" i="12"/>
  <c r="I35" i="12"/>
  <c r="H35" i="12"/>
  <c r="G35" i="12"/>
  <c r="F35" i="12"/>
  <c r="E35" i="12"/>
  <c r="D35" i="12"/>
  <c r="C35" i="12"/>
  <c r="K34" i="12"/>
  <c r="J34" i="12"/>
  <c r="I34" i="12"/>
  <c r="H34" i="12"/>
  <c r="G34" i="12"/>
  <c r="F34" i="12"/>
  <c r="E34" i="12"/>
  <c r="D34" i="12"/>
  <c r="C34" i="12"/>
  <c r="K33" i="12"/>
  <c r="J33" i="12"/>
  <c r="I33" i="12"/>
  <c r="H33" i="12"/>
  <c r="G33" i="12"/>
  <c r="F33" i="12"/>
  <c r="E33" i="12"/>
  <c r="D33" i="12"/>
  <c r="C33" i="12"/>
  <c r="K32" i="12"/>
  <c r="J32" i="12"/>
  <c r="I32" i="12"/>
  <c r="H32" i="12"/>
  <c r="G32" i="12"/>
  <c r="F32" i="12"/>
  <c r="E32" i="12"/>
  <c r="D32" i="12"/>
  <c r="C32" i="12"/>
  <c r="K31" i="12"/>
  <c r="J31" i="12"/>
  <c r="I31" i="12"/>
  <c r="H31" i="12"/>
  <c r="G31" i="12"/>
  <c r="F31" i="12"/>
  <c r="E31" i="12"/>
  <c r="D31" i="12"/>
  <c r="C31" i="12"/>
  <c r="K30" i="12"/>
  <c r="J30" i="12"/>
  <c r="I30" i="12"/>
  <c r="H30" i="12"/>
  <c r="G30" i="12"/>
  <c r="F30" i="12"/>
  <c r="E30" i="12"/>
  <c r="D30" i="12"/>
  <c r="C30" i="12"/>
  <c r="K29" i="12"/>
  <c r="J29" i="12"/>
  <c r="I29" i="12"/>
  <c r="H29" i="12"/>
  <c r="G29" i="12"/>
  <c r="F29" i="12"/>
  <c r="E29" i="12"/>
  <c r="D29" i="12"/>
  <c r="C29" i="12"/>
  <c r="K28" i="12"/>
  <c r="J28" i="12"/>
  <c r="I28" i="12"/>
  <c r="H28" i="12"/>
  <c r="G28" i="12"/>
  <c r="F28" i="12"/>
  <c r="E28" i="12"/>
  <c r="D28" i="12"/>
  <c r="C28" i="12"/>
  <c r="K27" i="12"/>
  <c r="J27" i="12"/>
  <c r="I27" i="12"/>
  <c r="H27" i="12"/>
  <c r="G27" i="12"/>
  <c r="F27" i="12"/>
  <c r="E27" i="12"/>
  <c r="D27" i="12"/>
  <c r="C27" i="12"/>
  <c r="K26" i="12"/>
  <c r="J26" i="12"/>
  <c r="I26" i="12"/>
  <c r="H26" i="12"/>
  <c r="G26" i="12"/>
  <c r="F26" i="12"/>
  <c r="E26" i="12"/>
  <c r="D26" i="12"/>
  <c r="C26" i="12"/>
  <c r="K25" i="12"/>
  <c r="J25" i="12"/>
  <c r="I25" i="12"/>
  <c r="H25" i="12"/>
  <c r="G25" i="12"/>
  <c r="F25" i="12"/>
  <c r="E25" i="12"/>
  <c r="D25" i="12"/>
  <c r="C25" i="12"/>
  <c r="K24" i="12"/>
  <c r="J24" i="12"/>
  <c r="I24" i="12"/>
  <c r="H24" i="12"/>
  <c r="G24" i="12"/>
  <c r="F24" i="12"/>
  <c r="E24" i="12"/>
  <c r="D24" i="12"/>
  <c r="C24" i="12"/>
  <c r="K23" i="12"/>
  <c r="J23" i="12"/>
  <c r="I23" i="12"/>
  <c r="H23" i="12"/>
  <c r="G23" i="12"/>
  <c r="F23" i="12"/>
  <c r="E23" i="12"/>
  <c r="D23" i="12"/>
  <c r="C23" i="12"/>
  <c r="K22" i="12"/>
  <c r="J22" i="12"/>
  <c r="I22" i="12"/>
  <c r="H22" i="12"/>
  <c r="G22" i="12"/>
  <c r="F22" i="12"/>
  <c r="E22" i="12"/>
  <c r="D22" i="12"/>
  <c r="C22" i="12"/>
  <c r="K21" i="12"/>
  <c r="J21" i="12"/>
  <c r="I21" i="12"/>
  <c r="H21" i="12"/>
  <c r="G21" i="12"/>
  <c r="F21" i="12"/>
  <c r="E21" i="12"/>
  <c r="D21" i="12"/>
  <c r="C21" i="12"/>
  <c r="K20" i="12"/>
  <c r="J20" i="12"/>
  <c r="I20" i="12"/>
  <c r="H20" i="12"/>
  <c r="G20" i="12"/>
  <c r="F20" i="12"/>
  <c r="E20" i="12"/>
  <c r="D20" i="12"/>
  <c r="C20" i="12"/>
  <c r="K19" i="12"/>
  <c r="J19" i="12"/>
  <c r="I19" i="12"/>
  <c r="H19" i="12"/>
  <c r="G19" i="12"/>
  <c r="F19" i="12"/>
  <c r="E19" i="12"/>
  <c r="D19" i="12"/>
  <c r="C19" i="12"/>
  <c r="K18" i="12"/>
  <c r="J18" i="12"/>
  <c r="I18" i="12"/>
  <c r="H18" i="12"/>
  <c r="G18" i="12"/>
  <c r="F18" i="12"/>
  <c r="E18" i="12"/>
  <c r="D18" i="12"/>
  <c r="C18" i="12"/>
  <c r="K17" i="12"/>
  <c r="J17" i="12"/>
  <c r="I17" i="12"/>
  <c r="H17" i="12"/>
  <c r="G17" i="12"/>
  <c r="F17" i="12"/>
  <c r="E17" i="12"/>
  <c r="D17" i="12"/>
  <c r="C17" i="12"/>
  <c r="K16" i="12"/>
  <c r="J16" i="12"/>
  <c r="I16" i="12"/>
  <c r="H16" i="12"/>
  <c r="G16" i="12"/>
  <c r="F16" i="12"/>
  <c r="E16" i="12"/>
  <c r="D16" i="12"/>
  <c r="C16" i="12"/>
  <c r="K15" i="12"/>
  <c r="J15" i="12"/>
  <c r="I15" i="12"/>
  <c r="H15" i="12"/>
  <c r="G15" i="12"/>
  <c r="F15" i="12"/>
  <c r="E15" i="12"/>
  <c r="D15" i="12"/>
  <c r="C15" i="12"/>
  <c r="K14" i="12"/>
  <c r="J14" i="12"/>
  <c r="I14" i="12"/>
  <c r="H14" i="12"/>
  <c r="G14" i="12"/>
  <c r="F14" i="12"/>
  <c r="E14" i="12"/>
  <c r="E62" i="12" s="1"/>
  <c r="E63" i="12" s="1"/>
  <c r="D14" i="12"/>
  <c r="C14" i="12"/>
  <c r="K13" i="12"/>
  <c r="J13" i="12"/>
  <c r="I13" i="12"/>
  <c r="H13" i="12"/>
  <c r="G13" i="12"/>
  <c r="F13" i="12"/>
  <c r="F62" i="12" s="1"/>
  <c r="F63" i="12" s="1"/>
  <c r="E13" i="12"/>
  <c r="D13" i="12"/>
  <c r="C13" i="12"/>
  <c r="K12" i="12"/>
  <c r="J12" i="12"/>
  <c r="I12" i="12"/>
  <c r="H12" i="12"/>
  <c r="G12" i="12"/>
  <c r="F12" i="12"/>
  <c r="E12" i="12"/>
  <c r="D12" i="12"/>
  <c r="C12" i="12"/>
  <c r="K11" i="12"/>
  <c r="K62" i="12" s="1"/>
  <c r="K63" i="12" s="1"/>
  <c r="J11" i="12"/>
  <c r="J62" i="12" s="1"/>
  <c r="J63" i="12" s="1"/>
  <c r="I11" i="12"/>
  <c r="I62" i="12" s="1"/>
  <c r="I63" i="12" s="1"/>
  <c r="H11" i="12"/>
  <c r="H62" i="12" s="1"/>
  <c r="H63" i="12" s="1"/>
  <c r="G11" i="12"/>
  <c r="G62" i="12" s="1"/>
  <c r="G63" i="12" s="1"/>
  <c r="F11" i="12"/>
  <c r="E11" i="12"/>
  <c r="D11" i="12"/>
  <c r="D62" i="12" s="1"/>
  <c r="D63" i="12" s="1"/>
  <c r="C11" i="12"/>
  <c r="C62" i="12" s="1"/>
  <c r="C63" i="12" s="1"/>
  <c r="P26" i="11"/>
  <c r="O26" i="11"/>
  <c r="N26" i="11"/>
  <c r="M26" i="11"/>
  <c r="L26" i="11"/>
  <c r="K26" i="11"/>
  <c r="J26" i="11"/>
  <c r="Y30" i="9"/>
  <c r="X30" i="9"/>
  <c r="W30" i="9"/>
  <c r="V30" i="9"/>
  <c r="U30" i="9"/>
  <c r="T30" i="9"/>
  <c r="Y29" i="9"/>
  <c r="X29" i="9"/>
  <c r="W29" i="9"/>
  <c r="V29" i="9"/>
  <c r="U29" i="9"/>
  <c r="T29" i="9"/>
  <c r="Y28" i="9"/>
  <c r="X28" i="9"/>
  <c r="W28" i="9"/>
  <c r="V28" i="9"/>
  <c r="U28" i="9"/>
  <c r="T28" i="9"/>
  <c r="Y27" i="9"/>
  <c r="X27" i="9"/>
  <c r="W27" i="9"/>
  <c r="V27" i="9"/>
  <c r="U27" i="9"/>
  <c r="T27" i="9"/>
  <c r="Y26" i="9"/>
  <c r="X26" i="9"/>
  <c r="W26" i="9"/>
  <c r="V26" i="9"/>
  <c r="U26" i="9"/>
  <c r="T26" i="9"/>
  <c r="Y25" i="9"/>
  <c r="X25" i="9"/>
  <c r="W25" i="9"/>
  <c r="V25" i="9"/>
  <c r="U25" i="9"/>
  <c r="T25" i="9"/>
  <c r="Y24" i="9"/>
  <c r="X24" i="9"/>
  <c r="W24" i="9"/>
  <c r="V24" i="9"/>
  <c r="U24" i="9"/>
  <c r="T24" i="9"/>
  <c r="Y23" i="9"/>
  <c r="X23" i="9"/>
  <c r="W23" i="9"/>
  <c r="V23" i="9"/>
  <c r="U23" i="9"/>
  <c r="T23" i="9"/>
  <c r="Y22" i="9"/>
  <c r="X22" i="9"/>
  <c r="W22" i="9"/>
  <c r="V22" i="9"/>
  <c r="U22" i="9"/>
  <c r="T22" i="9"/>
  <c r="Y21" i="9"/>
  <c r="X21" i="9"/>
  <c r="W21" i="9"/>
  <c r="V21" i="9"/>
  <c r="U21" i="9"/>
  <c r="T21" i="9"/>
  <c r="Y20" i="9"/>
  <c r="X20" i="9"/>
  <c r="W20" i="9"/>
  <c r="V20" i="9"/>
  <c r="U20" i="9"/>
  <c r="T20" i="9"/>
  <c r="Y19" i="9"/>
  <c r="X19" i="9"/>
  <c r="W19" i="9"/>
  <c r="V19" i="9"/>
  <c r="U19" i="9"/>
  <c r="T19" i="9"/>
  <c r="Y18" i="9"/>
  <c r="X18" i="9"/>
  <c r="W18" i="9"/>
  <c r="V18" i="9"/>
  <c r="U18" i="9"/>
  <c r="T18" i="9"/>
  <c r="Y15" i="9"/>
  <c r="X15" i="9"/>
  <c r="W15" i="9"/>
  <c r="V15" i="9"/>
  <c r="U15" i="9"/>
  <c r="T15" i="9"/>
  <c r="Y14" i="9"/>
  <c r="X14" i="9"/>
  <c r="W14" i="9"/>
  <c r="V14" i="9"/>
  <c r="U14" i="9"/>
  <c r="T14" i="9"/>
  <c r="Y13" i="9"/>
  <c r="X13" i="9"/>
  <c r="W13" i="9"/>
  <c r="V13" i="9"/>
  <c r="U13" i="9"/>
  <c r="T13" i="9"/>
  <c r="Y11" i="9"/>
  <c r="X11" i="9"/>
  <c r="W11" i="9"/>
  <c r="V11" i="9"/>
  <c r="U11" i="9"/>
  <c r="T11" i="9"/>
  <c r="B47" i="7"/>
  <c r="J68" i="6"/>
  <c r="I68" i="6"/>
  <c r="H68" i="6"/>
  <c r="G68" i="6"/>
  <c r="F68" i="6"/>
  <c r="E68" i="6"/>
  <c r="G62" i="5"/>
  <c r="G63" i="5" s="1"/>
  <c r="H61" i="5"/>
  <c r="F61" i="5"/>
  <c r="E61" i="5"/>
  <c r="D61" i="5"/>
  <c r="C61" i="5"/>
  <c r="H60" i="5"/>
  <c r="F60" i="5"/>
  <c r="E60" i="5"/>
  <c r="D60" i="5"/>
  <c r="C60" i="5"/>
  <c r="H59" i="5"/>
  <c r="F59" i="5"/>
  <c r="E59" i="5"/>
  <c r="D59" i="5"/>
  <c r="C59" i="5"/>
  <c r="H58" i="5"/>
  <c r="F58" i="5"/>
  <c r="E58" i="5"/>
  <c r="D58" i="5"/>
  <c r="C58" i="5"/>
  <c r="H57" i="5"/>
  <c r="F57" i="5"/>
  <c r="E57" i="5"/>
  <c r="D57" i="5"/>
  <c r="C57" i="5"/>
  <c r="H56" i="5"/>
  <c r="F56" i="5"/>
  <c r="E56" i="5"/>
  <c r="D56" i="5"/>
  <c r="C56" i="5"/>
  <c r="H55" i="5"/>
  <c r="F55" i="5"/>
  <c r="E55" i="5"/>
  <c r="D55" i="5"/>
  <c r="C55" i="5"/>
  <c r="H54" i="5"/>
  <c r="F54" i="5"/>
  <c r="E54" i="5"/>
  <c r="D54" i="5"/>
  <c r="C54" i="5"/>
  <c r="H53" i="5"/>
  <c r="F53" i="5"/>
  <c r="E53" i="5"/>
  <c r="D53" i="5"/>
  <c r="C53" i="5"/>
  <c r="H52" i="5"/>
  <c r="F52" i="5"/>
  <c r="E52" i="5"/>
  <c r="D52" i="5"/>
  <c r="C52" i="5"/>
  <c r="H51" i="5"/>
  <c r="F51" i="5"/>
  <c r="E51" i="5"/>
  <c r="D51" i="5"/>
  <c r="C51" i="5"/>
  <c r="H50" i="5"/>
  <c r="F50" i="5"/>
  <c r="E50" i="5"/>
  <c r="D50" i="5"/>
  <c r="C50" i="5"/>
  <c r="H49" i="5"/>
  <c r="F49" i="5"/>
  <c r="E49" i="5"/>
  <c r="D49" i="5"/>
  <c r="C49" i="5"/>
  <c r="H48" i="5"/>
  <c r="F48" i="5"/>
  <c r="E48" i="5"/>
  <c r="D48" i="5"/>
  <c r="C48" i="5"/>
  <c r="H47" i="5"/>
  <c r="F47" i="5"/>
  <c r="E47" i="5"/>
  <c r="D47" i="5"/>
  <c r="C47" i="5"/>
  <c r="H46" i="5"/>
  <c r="F46" i="5"/>
  <c r="E46" i="5"/>
  <c r="D46" i="5"/>
  <c r="C46" i="5"/>
  <c r="H45" i="5"/>
  <c r="F45" i="5"/>
  <c r="E45" i="5"/>
  <c r="D45" i="5"/>
  <c r="C45" i="5"/>
  <c r="H44" i="5"/>
  <c r="F44" i="5"/>
  <c r="E44" i="5"/>
  <c r="D44" i="5"/>
  <c r="C44" i="5"/>
  <c r="H43" i="5"/>
  <c r="F43" i="5"/>
  <c r="E43" i="5"/>
  <c r="D43" i="5"/>
  <c r="C43" i="5"/>
  <c r="H42" i="5"/>
  <c r="F42" i="5"/>
  <c r="E42" i="5"/>
  <c r="D42" i="5"/>
  <c r="C42" i="5"/>
  <c r="H41" i="5"/>
  <c r="F41" i="5"/>
  <c r="E41" i="5"/>
  <c r="D41" i="5"/>
  <c r="C41" i="5"/>
  <c r="H40" i="5"/>
  <c r="F40" i="5"/>
  <c r="E40" i="5"/>
  <c r="D40" i="5"/>
  <c r="C40" i="5"/>
  <c r="H39" i="5"/>
  <c r="F39" i="5"/>
  <c r="E39" i="5"/>
  <c r="D39" i="5"/>
  <c r="C39" i="5"/>
  <c r="H38" i="5"/>
  <c r="F38" i="5"/>
  <c r="E38" i="5"/>
  <c r="D38" i="5"/>
  <c r="C38" i="5"/>
  <c r="H37" i="5"/>
  <c r="F37" i="5"/>
  <c r="E37" i="5"/>
  <c r="D37" i="5"/>
  <c r="C37" i="5"/>
  <c r="H36" i="5"/>
  <c r="F36" i="5"/>
  <c r="E36" i="5"/>
  <c r="D36" i="5"/>
  <c r="C36" i="5"/>
  <c r="H35" i="5"/>
  <c r="F35" i="5"/>
  <c r="E35" i="5"/>
  <c r="D35" i="5"/>
  <c r="C35" i="5"/>
  <c r="H34" i="5"/>
  <c r="F34" i="5"/>
  <c r="E34" i="5"/>
  <c r="D34" i="5"/>
  <c r="C34" i="5"/>
  <c r="H33" i="5"/>
  <c r="F33" i="5"/>
  <c r="E33" i="5"/>
  <c r="D33" i="5"/>
  <c r="C33" i="5"/>
  <c r="H32" i="5"/>
  <c r="F32" i="5"/>
  <c r="E32" i="5"/>
  <c r="D32" i="5"/>
  <c r="C32" i="5"/>
  <c r="H31" i="5"/>
  <c r="F31" i="5"/>
  <c r="E31" i="5"/>
  <c r="D31" i="5"/>
  <c r="C31" i="5"/>
  <c r="H30" i="5"/>
  <c r="F30" i="5"/>
  <c r="E30" i="5"/>
  <c r="D30" i="5"/>
  <c r="C30" i="5"/>
  <c r="H29" i="5"/>
  <c r="F29" i="5"/>
  <c r="E29" i="5"/>
  <c r="D29" i="5"/>
  <c r="C29" i="5"/>
  <c r="H28" i="5"/>
  <c r="F28" i="5"/>
  <c r="E28" i="5"/>
  <c r="D28" i="5"/>
  <c r="C28" i="5"/>
  <c r="H27" i="5"/>
  <c r="F27" i="5"/>
  <c r="E27" i="5"/>
  <c r="D27" i="5"/>
  <c r="C27" i="5"/>
  <c r="H26" i="5"/>
  <c r="F26" i="5"/>
  <c r="E26" i="5"/>
  <c r="D26" i="5"/>
  <c r="C26" i="5"/>
  <c r="H25" i="5"/>
  <c r="F25" i="5"/>
  <c r="E25" i="5"/>
  <c r="D25" i="5"/>
  <c r="C25" i="5"/>
  <c r="H24" i="5"/>
  <c r="F24" i="5"/>
  <c r="E24" i="5"/>
  <c r="D24" i="5"/>
  <c r="H23" i="5"/>
  <c r="F23" i="5"/>
  <c r="E23" i="5"/>
  <c r="D23" i="5"/>
  <c r="C23" i="5"/>
  <c r="H22" i="5"/>
  <c r="F22" i="5"/>
  <c r="E22" i="5"/>
  <c r="D22" i="5"/>
  <c r="C22" i="5"/>
  <c r="H21" i="5"/>
  <c r="F21" i="5"/>
  <c r="E21" i="5"/>
  <c r="D21" i="5"/>
  <c r="C21" i="5"/>
  <c r="H20" i="5"/>
  <c r="F20" i="5"/>
  <c r="E20" i="5"/>
  <c r="D20" i="5"/>
  <c r="C20" i="5"/>
  <c r="H19" i="5"/>
  <c r="F19" i="5"/>
  <c r="E19" i="5"/>
  <c r="D19" i="5"/>
  <c r="C19" i="5"/>
  <c r="H18" i="5"/>
  <c r="F18" i="5"/>
  <c r="E18" i="5"/>
  <c r="D18" i="5"/>
  <c r="C18" i="5"/>
  <c r="H17" i="5"/>
  <c r="F17" i="5"/>
  <c r="E17" i="5"/>
  <c r="D17" i="5"/>
  <c r="C17" i="5"/>
  <c r="H16" i="5"/>
  <c r="F16" i="5"/>
  <c r="E16" i="5"/>
  <c r="D16" i="5"/>
  <c r="C16" i="5"/>
  <c r="H15" i="5"/>
  <c r="F15" i="5"/>
  <c r="E15" i="5"/>
  <c r="D15" i="5"/>
  <c r="C15" i="5"/>
  <c r="H14" i="5"/>
  <c r="F14" i="5"/>
  <c r="E14" i="5"/>
  <c r="D14" i="5"/>
  <c r="C14" i="5"/>
  <c r="H13" i="5"/>
  <c r="F13" i="5"/>
  <c r="E13" i="5"/>
  <c r="D13" i="5"/>
  <c r="C13" i="5"/>
  <c r="H12" i="5"/>
  <c r="F12" i="5"/>
  <c r="E12" i="5"/>
  <c r="D12" i="5"/>
  <c r="C12" i="5"/>
  <c r="H11" i="5"/>
  <c r="F11" i="5"/>
  <c r="F62" i="5" s="1"/>
  <c r="F63" i="5" s="1"/>
  <c r="E11" i="5"/>
  <c r="E62" i="5" s="1"/>
  <c r="E63" i="5" s="1"/>
  <c r="D11" i="5"/>
  <c r="D62" i="5" s="1"/>
  <c r="D63" i="5" s="1"/>
  <c r="C11" i="5"/>
  <c r="C62" i="5" s="1"/>
  <c r="C63" i="5" s="1"/>
</calcChain>
</file>

<file path=xl/sharedStrings.xml><?xml version="1.0" encoding="utf-8"?>
<sst xmlns="http://schemas.openxmlformats.org/spreadsheetml/2006/main" count="22759" uniqueCount="4096">
  <si>
    <t>TRANSPORT POLICY</t>
  </si>
  <si>
    <t>Subcategory</t>
  </si>
  <si>
    <t>Policy/Target/Instrument</t>
  </si>
  <si>
    <t>ATO CODE</t>
  </si>
  <si>
    <t>Scope</t>
  </si>
  <si>
    <t>Mode</t>
  </si>
  <si>
    <t>Sector</t>
  </si>
  <si>
    <t>Sheet</t>
  </si>
  <si>
    <t>Vision Statements (VIS)</t>
  </si>
  <si>
    <t>Development Vision Statement</t>
  </si>
  <si>
    <t>POL-VIS-001</t>
  </si>
  <si>
    <t>National</t>
  </si>
  <si>
    <t>NA</t>
  </si>
  <si>
    <t>Transport Vision Statement</t>
  </si>
  <si>
    <t>POL-VIS-002</t>
  </si>
  <si>
    <t>Transport Policies (POL)</t>
  </si>
  <si>
    <t>Transport Policy Overview</t>
  </si>
  <si>
    <t>POL-POL-001</t>
  </si>
  <si>
    <t>Transport Policy Documents</t>
  </si>
  <si>
    <t>POL-POL-002</t>
  </si>
  <si>
    <t>POL-POL-002(1)</t>
  </si>
  <si>
    <t>POL-POL-002(2)</t>
  </si>
  <si>
    <t>Road Policy Documents</t>
  </si>
  <si>
    <t>POL-POL-003</t>
  </si>
  <si>
    <t>Road</t>
  </si>
  <si>
    <t>Combined</t>
  </si>
  <si>
    <t>Logistics Policy Documents</t>
  </si>
  <si>
    <t>POL-POL-004</t>
  </si>
  <si>
    <t>All Modes</t>
  </si>
  <si>
    <t>Freight</t>
  </si>
  <si>
    <t>Automotive Policy Documents</t>
  </si>
  <si>
    <t>POL-POL-005</t>
  </si>
  <si>
    <t>Rail Policy Documents</t>
  </si>
  <si>
    <t>POL-POL-006</t>
  </si>
  <si>
    <t>Rail</t>
  </si>
  <si>
    <t>Transport Targets (TAR)</t>
  </si>
  <si>
    <t>Transport Targets Overview</t>
  </si>
  <si>
    <t>POL-TAR-001</t>
  </si>
  <si>
    <t>Road Expansion Targets</t>
  </si>
  <si>
    <t>POL-TAR-002</t>
  </si>
  <si>
    <t>Road Maintenance Targets</t>
  </si>
  <si>
    <t>POL-TAR-003</t>
  </si>
  <si>
    <t>Rail Targets</t>
  </si>
  <si>
    <t>POL-TAR-004</t>
  </si>
  <si>
    <t>ICT Targets</t>
  </si>
  <si>
    <t>POL-TAR-005</t>
  </si>
  <si>
    <t>Road Safety Targets</t>
  </si>
  <si>
    <t>POL-TAR-006</t>
  </si>
  <si>
    <t>Passenger</t>
  </si>
  <si>
    <t>Air Pollution Targets</t>
  </si>
  <si>
    <t>POL-TAR-007</t>
  </si>
  <si>
    <t>Climate Change Targets</t>
  </si>
  <si>
    <t>POL-TAR-008</t>
  </si>
  <si>
    <t>E-mobility Targets</t>
  </si>
  <si>
    <t>POL-TAR-009</t>
  </si>
  <si>
    <t>Mode Share Targets</t>
  </si>
  <si>
    <t>POL-TAR-010</t>
  </si>
  <si>
    <t>Other Targets</t>
  </si>
  <si>
    <t>POL-TAR-011</t>
  </si>
  <si>
    <t>Transport Institutions (INS)</t>
  </si>
  <si>
    <t>Transport Ministry</t>
  </si>
  <si>
    <t>POL-INS-001</t>
  </si>
  <si>
    <t>Special Institutional Structures</t>
  </si>
  <si>
    <t>POL-INS-002</t>
  </si>
  <si>
    <t>Minister of Transport</t>
  </si>
  <si>
    <t>POL-INS-003</t>
  </si>
  <si>
    <t>Vertical Coordination</t>
  </si>
  <si>
    <t>POL-INS-004</t>
  </si>
  <si>
    <t>Policy Instruments (INT)</t>
  </si>
  <si>
    <t>Existence of seatbelt law</t>
  </si>
  <si>
    <t>POL-INT-001</t>
  </si>
  <si>
    <t>Existence of helmet law</t>
  </si>
  <si>
    <t>POL-INT-002</t>
  </si>
  <si>
    <t>Existence of helmet law by occupants</t>
  </si>
  <si>
    <t>POL-INT-003</t>
  </si>
  <si>
    <t>Existence of speed limit</t>
  </si>
  <si>
    <t>POL-INT-004</t>
  </si>
  <si>
    <t>Maximum speed limit</t>
  </si>
  <si>
    <t>POL-INT-005</t>
  </si>
  <si>
    <t>Urban, Rural</t>
  </si>
  <si>
    <t>Alcohol limit</t>
  </si>
  <si>
    <t>POL-INT-006</t>
  </si>
  <si>
    <t>Existence of drink-driving law</t>
  </si>
  <si>
    <t>POL-INT-007</t>
  </si>
  <si>
    <t>Existence of national child-restraint law</t>
  </si>
  <si>
    <t>POL-INT-008</t>
  </si>
  <si>
    <t>Fuel Economy Standards</t>
  </si>
  <si>
    <t>POL-INT-009</t>
  </si>
  <si>
    <t>Sulfur level standards - diesel</t>
  </si>
  <si>
    <t>POL-INT-010</t>
  </si>
  <si>
    <t>Sulfur level standards - petrol</t>
  </si>
  <si>
    <t>POL-INT-011</t>
  </si>
  <si>
    <t>Biodiesel mandate</t>
  </si>
  <si>
    <t>POL-INT-012</t>
  </si>
  <si>
    <t>Ethanol mandate</t>
  </si>
  <si>
    <t>POL-INT-013</t>
  </si>
  <si>
    <t>Vehicle Emission Standards - Fleet wide</t>
  </si>
  <si>
    <t>POL-INT-014</t>
  </si>
  <si>
    <t>Taxes on sale and registration of motor vehicles</t>
  </si>
  <si>
    <t>POL-INT-015</t>
  </si>
  <si>
    <t>EV Fiscal Purchase Incentives</t>
  </si>
  <si>
    <t>POL-INT-016</t>
  </si>
  <si>
    <t>Financial/Non-financial</t>
  </si>
  <si>
    <t>Fossil Fuel Subsidies (in absolute numbers)</t>
  </si>
  <si>
    <t>POL-INT-017</t>
  </si>
  <si>
    <t>COP Transport related Commitments (COP)</t>
  </si>
  <si>
    <t>COP 26 Transport related Commitments - Overview</t>
  </si>
  <si>
    <t>POL-COP-001</t>
  </si>
  <si>
    <t>International, National, Regional, Urban</t>
  </si>
  <si>
    <t>Passenger, Freight, Combined</t>
  </si>
  <si>
    <t>Developed with the support of:</t>
  </si>
  <si>
    <t>Indicator</t>
  </si>
  <si>
    <t>Indicator ATO Code</t>
  </si>
  <si>
    <t>Description</t>
  </si>
  <si>
    <t>Vision statements from national development policy documents. Economy and sustainability score calculated from keywords found in the vision statement. See footnote for methodology.</t>
  </si>
  <si>
    <t>|&lt;&lt; Table of Contents</t>
  </si>
  <si>
    <t>Code</t>
  </si>
  <si>
    <t>ADB members, plus Iran and Russia</t>
  </si>
  <si>
    <t>Vision statement</t>
  </si>
  <si>
    <t>Target Year</t>
  </si>
  <si>
    <t>Source</t>
  </si>
  <si>
    <t>URL</t>
  </si>
  <si>
    <t>AFG</t>
  </si>
  <si>
    <t>Afghanistan</t>
  </si>
  <si>
    <t>Afghanistan will be A society of hope and prosperity based on a strong, private-sector led market economy, social equity, and environmental sustainability.</t>
  </si>
  <si>
    <t>Afghanistan National Development Strategy (ANDS) (p. i)</t>
  </si>
  <si>
    <t>http://www.af.undp.org/content/dam/afghanistan/docs/ANDS_Full_Eng.pdf</t>
  </si>
  <si>
    <t xml:space="preserve">Vision for progressing self-reliance, economic growth, and peace </t>
  </si>
  <si>
    <t>Afghanistan National Peace and Development Framework (ANPDF II) 2021 to 2025 (p.1)</t>
  </si>
  <si>
    <t>https://mof.gov.af/sites/default/files/2020-12/ANPDF%20II-%20English%20V4%2C%2021Nov%2C%20clean%20%20version%20%283%29%20%282%29-min.pdf</t>
  </si>
  <si>
    <t>ARM</t>
  </si>
  <si>
    <t>Armenia</t>
  </si>
  <si>
    <t>Reduction of poverty by 2021 to the extent that poverty will not be a problem of economic development, and extreme poverty will be totally eliminated and will no longer be a significant social phenomenon</t>
  </si>
  <si>
    <t>Armenia Development Strategy for 2014‐2025 (p.10)</t>
  </si>
  <si>
    <t>https://policy.asiapacificenergy.org/sites/default/files/Development%20Strategy%20of%20the%20Republic%20of%20Armenia%20for%202014-2025_ENG.pdf</t>
  </si>
  <si>
    <t>Ensuring accelerated human development, as a result of which in a few years the country should have moved from the group of countries with average human development to the group of countries with high level of human development</t>
  </si>
  <si>
    <t>AUS</t>
  </si>
  <si>
    <t>Australia</t>
  </si>
  <si>
    <t>Great Cities. Strong Regions. Connecting Australians.</t>
  </si>
  <si>
    <t>Department of Infrastructure, Transport, Regional Development, and Communications Plan (p.2)</t>
  </si>
  <si>
    <t>https://www.infrastructure.gov.au/department/about/files/Corporate-plan-2019-20.pdf</t>
  </si>
  <si>
    <t>AZE</t>
  </si>
  <si>
    <t>Azerbaijan</t>
  </si>
  <si>
    <t>Sustainable economic growth and high social welfare, effective state management and supremacy of the law, the full ensuring of all human rights and freedoms and the active status of the civil society in the country’s public life</t>
  </si>
  <si>
    <t>Azerbaijan – 2020: Outlook for the future (p.9)</t>
  </si>
  <si>
    <t>https://president.az/files/future_en.pdf</t>
  </si>
  <si>
    <t>BGD</t>
  </si>
  <si>
    <t>Bangladesh</t>
  </si>
  <si>
    <t>Vision 2041 seeks to eliminate extreme poverty and reach Upper Middle-Income Country (UMIC) status by 2031, and High-Income Country (HIC) status by 2041 with poverty approaching extinction.</t>
  </si>
  <si>
    <t>Making Vision 2041 a Reality Perspective Plan Of Bangladesh 2021-2041 (p.i)</t>
  </si>
  <si>
    <t>http://oldweb.lged.gov.bd/UploadedDocument/UnitPublication/1/1049/vision%202021-2041.pdf</t>
  </si>
  <si>
    <t>BTN</t>
  </si>
  <si>
    <t>Bhutan</t>
  </si>
  <si>
    <t>A Vision for Peace, Prosperity and Happiness</t>
  </si>
  <si>
    <t>Bhutan Vision 2020 (p.0))</t>
  </si>
  <si>
    <t>https://www.greengrowthknowledge.org/sites/default/files/downloads/policy-database/Bhutan%20Vision%202020%20I.pdf</t>
  </si>
  <si>
    <t>Just, Harmonious and Sustainable Society through enhanced Decentralisation</t>
  </si>
  <si>
    <t>12th FYP (2018-23) (p.xii)</t>
  </si>
  <si>
    <t>https://www.gnhc.gov.bt/en/wp-content/uploads/2019/05/12FYP_VOL1_12JUN19.pdf</t>
  </si>
  <si>
    <t>Promotion of regionally balanced development and reduction of disparity between Urban and Rural Areas; and  Realisation of alternative Socio-Economy</t>
  </si>
  <si>
    <t>The Project for Formulation of Comprehensive Development Plan for Bhutan 2030 Vol. 1 - Summary (p. EX2)</t>
  </si>
  <si>
    <t>https://www.gnhc.gov.bt/en/wp-content/uploads/2019/11/EIJR19080-CNDP-Vol1_Summary.pdf</t>
  </si>
  <si>
    <t>BRN</t>
  </si>
  <si>
    <t>Brunei Darussalam</t>
  </si>
  <si>
    <t>Increased Non-Oil and Gas Sector Output as Catalysts for Economic Growth</t>
  </si>
  <si>
    <t>Eleventh National Development Plan (2018-2023) Brunei Darussalam, p.30</t>
  </si>
  <si>
    <t>http://www.deps.gov.bn/DEPD%20Documents%20Library/NDP/NDP11_Eng.pdf</t>
  </si>
  <si>
    <t>To be recognized around the world for the achievements of its people who are educated and highly skilled in accordance with the highest international standards; the high quality of like among the top 10 countries in the world; and an economy that is both dynamic and sustainable with a Gross Domestic Product (GDP) that is among the top 10 countries in the world.</t>
  </si>
  <si>
    <t>Wawasan Brunei 2035 (online)</t>
  </si>
  <si>
    <t>https://www.gov.bn/SitePages/Wawasan%20Brunei%202035.aspx</t>
  </si>
  <si>
    <t>KHM</t>
  </si>
  <si>
    <t>Cambodia</t>
  </si>
  <si>
    <t>Firstly, striving forward with firm belief to fully achieve sustainable development goals; and secondly, creating necessary pre-conditions and environment conducive for laying the strong foundation to become an upper middle-income country by 2030 and for in-depth transformation of Cambodia into a high-income country by 2050.</t>
  </si>
  <si>
    <t>Rectangular Strategy Phase IV, p.43</t>
  </si>
  <si>
    <t>http://cnv.org.kh/wp-content/uploads/2012/10/Rectangular-Strategy-Phase-IV-of-the-Royal-Government-of-Cambodia-of-the-Sixth-Legislature-of-the-National-Assembly-2018-2023.pdf</t>
  </si>
  <si>
    <t>To develop sustainable economy, together with environmental, social and cultural sustainability for poverty alleviation</t>
  </si>
  <si>
    <t>National Strategic Plan on Green Growth 2013-2030 (p.2)</t>
  </si>
  <si>
    <t xml:space="preserve">https://policy.asiapacificenergy.org/sites/default/files/National-Strategy-Plan-on-Green-Growth-2013-2030-Cambodia.pdf </t>
  </si>
  <si>
    <t>CHN</t>
  </si>
  <si>
    <t>People's Republic of China</t>
  </si>
  <si>
    <t>To expand the state’s role in the economy and advance national economic security interests; use market restrictions and its One Belt, One Road global networks to foster Chinese-controlled supply chains; and sharpen the use of antitrust, intellectual property (IP), and standards tools to advance industrial policies.</t>
  </si>
  <si>
    <t>China’s 14th Five-Year Plan: A First Look (p.1)</t>
  </si>
  <si>
    <t>https://crsreports.congress.gov/product/pdf/IF/IF11684</t>
  </si>
  <si>
    <t>Building a Modern, Harmonious, and Creative Society</t>
  </si>
  <si>
    <t>China 2030 (p.1)</t>
  </si>
  <si>
    <t>https://www.chinafile.com/china-2030-building-modern-harmonious-and-creative-society</t>
  </si>
  <si>
    <t>COK</t>
  </si>
  <si>
    <t>Cook Islands</t>
  </si>
  <si>
    <t>To build a dynamic, prosperous and inclusive economic future for Cook Islanders, that is in harmony with our culture and environment</t>
  </si>
  <si>
    <t>Cook Islands Economic Development Strategy 2030, Ministry of Finance and Economic Management (Jan 2021) (p.2)</t>
  </si>
  <si>
    <t>http://www.mfem.gov.ck/images/ECON/1-EDS_Final_for-publication_Optimized.pdf</t>
  </si>
  <si>
    <t>To enjoy the highest quality of life consistent with the aspirations of our people, and in harmony with our culture and environment</t>
  </si>
  <si>
    <t>National Sustainable Development Plan (Jan. 2016)(p.8)</t>
  </si>
  <si>
    <t>https://www.theprif.org/sites/default/files/2020-08/Cook%20Islands%20NSDS%202016%20to%202020.pdf</t>
  </si>
  <si>
    <t>FJI</t>
  </si>
  <si>
    <t>Fiji</t>
  </si>
  <si>
    <t>Transforming Fiji: towards an even more progressive, vibrant and inclusive society.</t>
  </si>
  <si>
    <t>5-Year &amp; 20-Year National Development Plan, Ministry of Economy, (Nov 2017) (p.2)</t>
  </si>
  <si>
    <t>https://www.fiji.gov.fj/getattachment/15b0ba03-825e-47f7-bf69-094ad33004dd/5-Year-20-Year-NATIONAL-DEVELOPMENT-PLAN.aspx</t>
  </si>
  <si>
    <t>GEO</t>
  </si>
  <si>
    <t>Georgia</t>
  </si>
  <si>
    <t>Ensure fast and efficient economic growth driven by development of real (production) sector of the economy, which will resolve economic problems that exist in the country, create jobs and reduce poverty</t>
  </si>
  <si>
    <t>Social-economic Development Strategy of Georgia "Georgia 2020" (p.37)</t>
  </si>
  <si>
    <t>https://policy.asiapacificenergy.org/sites/default/files/Georgia%202020_ENG.pdf</t>
  </si>
  <si>
    <t>Ensure rational use of natural resources, environmental safety and sustainability and avoid natural disasters during economic development</t>
  </si>
  <si>
    <t>Social-economic Development Strategy of Georgia 2020 (p.37)</t>
  </si>
  <si>
    <t>HKG</t>
  </si>
  <si>
    <t>Hong Kong</t>
  </si>
  <si>
    <t>To become a liveable, competitive and sustainable “Asia’s World City”.</t>
  </si>
  <si>
    <t>Hong Kong 2030+, p.20</t>
  </si>
  <si>
    <t>https://www.hk2030plus.hk/document/2030+Booklet_Eng.pdf</t>
  </si>
  <si>
    <t>IND</t>
  </si>
  <si>
    <t>India</t>
  </si>
  <si>
    <t>Transform India into a prosperous, highly educated, healthy, secure, corruption-free, energy-abundant, environmentally clean and globally influential nation</t>
  </si>
  <si>
    <t>India 2031-32 (ppt) (p.6)</t>
  </si>
  <si>
    <t>https://niti.gov.in/writereaddata/files/new_initiatives/Revised_Presentation.pdf</t>
  </si>
  <si>
    <t>New India will provide a solid foundation for clean, inclusive, sustained and sustainable growth for the next three decades.</t>
  </si>
  <si>
    <t>Strategy for New India @75: 2022 (p.V)</t>
  </si>
  <si>
    <t>https://niti.gov.in/writereaddata/files/Strategy_for_New_India.pdf</t>
  </si>
  <si>
    <t>To allow our cities to evolve into an urban form that is best suited for the unique geography of their locations and is best placed to support the main social and economic activities that take place in the city</t>
  </si>
  <si>
    <t>National Urban Transport Policy (p.2)</t>
  </si>
  <si>
    <t>http://urbantransport.kar.gov.in/National%20Urban%20TransportPolicy.pdf</t>
  </si>
  <si>
    <t>IDN</t>
  </si>
  <si>
    <t>Indonesia</t>
  </si>
  <si>
    <t xml:space="preserve">Indonesia that is self-reliant, advanced, just, And prosperous </t>
  </si>
  <si>
    <t>Long-Term National Development Plan of 2005-2025, p. 45</t>
  </si>
  <si>
    <t>https://www.bappenas.go.id/files/6715/3173/4665/RPJPN_2005-2025.pdf</t>
  </si>
  <si>
    <t>IRN</t>
  </si>
  <si>
    <t>Iran (Islamic Republic of)</t>
  </si>
  <si>
    <t>A developed country, in first place in the region in the realms of economy, knowledge, technology; with an Islamic and revolutionary identity, an inspiration for the world; and with productive and influential interaction in International relations</t>
  </si>
  <si>
    <t>The 20-Year National Vision (online)</t>
  </si>
  <si>
    <t>https://irandataportal.syr.edu/20-year-national-vision</t>
  </si>
  <si>
    <t>JPN</t>
  </si>
  <si>
    <t>Japan</t>
  </si>
  <si>
    <t>Overcoming population decline and revitalizing local economies</t>
  </si>
  <si>
    <t>Japan’s Long-Term Vision and Comprehensive Strategy, Cabinet Secretariat (Dec. 2014) (online)</t>
  </si>
  <si>
    <t>https://japan.kantei.go.jp/98_abe/actions/201912/_00030.html</t>
  </si>
  <si>
    <t>Japan will establish itself as a nation of dignity and will build Asian trust.</t>
  </si>
  <si>
    <t>Japan Vision 2050: Principles of Strategic Science and Technology Policy Toward 2020, Science Council of Japan, (Apr 2005) (p.2)</t>
  </si>
  <si>
    <t>http://www.scj.go.jp/en/vision2050.pdf</t>
  </si>
  <si>
    <t>KAZ</t>
  </si>
  <si>
    <t>Kazakhstan</t>
  </si>
  <si>
    <t>To be among the top 30 global economies by 2050 through sustainable domestic development, political cooperation with peace- and prosperity-seeking nations, digitalization, civil and social modernization and national pride</t>
  </si>
  <si>
    <t>Kazakhstan 2050 (online)</t>
  </si>
  <si>
    <t>https://kazakhstan2050.com</t>
  </si>
  <si>
    <t>KIR</t>
  </si>
  <si>
    <t>Kiribati</t>
  </si>
  <si>
    <t>To become a wealthy, healthy and peaceful nation with the people at the center of it all</t>
  </si>
  <si>
    <t>Kiribati 20-Year Vision 2016-2036
KV20
Ministry of Finance and Economic Development
(Oct 2017) (p.6)</t>
  </si>
  <si>
    <t>http://www.mfed.gov.ki/sites/default/files/KV20%20VISION.pdf</t>
  </si>
  <si>
    <t>KGZ</t>
  </si>
  <si>
    <t>Kyrgyz Republic</t>
  </si>
  <si>
    <t>Strong, self-sufficient, developed state with the individual in the center as the highest value along with his life, health, rights and freedoms and with the most favorable environment for him.</t>
  </si>
  <si>
    <t>National Development Strategy of the Kyrgyz Republic 2018-2040 (p.7)</t>
  </si>
  <si>
    <t>https://policy.thinkbluedata.com/sites/default/files/National%20Development%20Strategy%20of%20the%20Kyrgyz%20Republic%20for%202018-2040%20%28EN%29.pdf</t>
  </si>
  <si>
    <t>LAO</t>
  </si>
  <si>
    <t>Lao People’s Democratic Republic</t>
  </si>
  <si>
    <t>Developing countries to emerge from underdevelopment (LDC) status by 2020 to move towards high-middle-income developing countries in the direction of green and sustainable development by 2030</t>
  </si>
  <si>
    <t>Vision to 2030 and 10-Year Socio-economic Development Strategy, p.iv</t>
  </si>
  <si>
    <t>https://rtm.org.la/nsedp/documents/vision2030-and-10-year-socioeconomic-dev-strategy-2016_2025-lao/</t>
  </si>
  <si>
    <t>To fully focus on socio-economic development based on the existing potentials in order to help the country effectively achieve the LDC’s criteria through quality, inclusive and green growth and achieve the sustainable development goals (SDGs) by 2030.</t>
  </si>
  <si>
    <t>9th Socio-Economic Development Plan (p.3)</t>
  </si>
  <si>
    <t>https://rtm.org.la/wp-content/uploads/2019/11/2019-RTIM-Pre-Consultation-on-NSEDP-and-State-Budget-Plan_Initial-Concept-of-the-9th-NSEDP_English.pdf</t>
  </si>
  <si>
    <t>MYS</t>
  </si>
  <si>
    <t>Malaysia</t>
  </si>
  <si>
    <t>To make Malaysia a nation that achieves sustainable growth along with fair and equitable distribution, across income groups, ethnicities, regions and supply chains. The commitment is aimed at strengthening political stability, enhancing the nation’s prosperity and ensuring that the rakyat are united whilst celebrating ethnic and cultural diversity as the foundation of the nation state.</t>
  </si>
  <si>
    <t>Shared Prosperity Vision 2030, p.1</t>
  </si>
  <si>
    <t>https://www.pmo.gov.my/wp-content/uploads/2019/10/SPV2030-summary-en.pdf</t>
  </si>
  <si>
    <t>To become a top 20 nation in economic development, social advancement and innovation</t>
  </si>
  <si>
    <t>Transformasi Nasional 2050 (online)</t>
  </si>
  <si>
    <t>http://www.mytn50.com/?language=eng</t>
  </si>
  <si>
    <t>MDV</t>
  </si>
  <si>
    <t>Maldives</t>
  </si>
  <si>
    <t>Transforming Maldives to an Equitable, Prosperous, Inclusive, Connected Island Nation</t>
  </si>
  <si>
    <t>National Development Plan (p.0)</t>
  </si>
  <si>
    <t>https://mpf.gov.mv/wp-content/uploads/2019/06/MNPI-National-Development-Plan.pdf</t>
  </si>
  <si>
    <t>To recognize the status of Maldives as a nation suffering from the adverse impacts of climate change and to build its capacity to ensure a safe, sustainable, resilient and prosperous future.</t>
  </si>
  <si>
    <t>Climate change policy framework (p.20)</t>
  </si>
  <si>
    <t>https://policy.asiapacificenergy.org/sites/default/files/Maldives%20Climate%20Change%20Policy%20Framework%20%28MCCPF%29%20%28EN%29.pdf</t>
  </si>
  <si>
    <t>MHL</t>
  </si>
  <si>
    <t>Marshall Islands</t>
  </si>
  <si>
    <t>In our own hands is our future: Sustainable, Equitable and Measurable Development Reflecting the Priorities and Culture of the Marshallese People</t>
  </si>
  <si>
    <t>National Strategic Plan (NSP) 2020-2030 
Republic of the Marshall Islands
Economic Policy, Planning and Statistics Office
(Mar. 2020) (p.5)</t>
  </si>
  <si>
    <t>https://www.rmieppso.org/eppso_files/nsp/NSP_2020_2030.pdf</t>
  </si>
  <si>
    <t>FSM</t>
  </si>
  <si>
    <t>Micronesia (Federated States of)</t>
  </si>
  <si>
    <t>Achievening economic growth and self-reliance</t>
  </si>
  <si>
    <t>Strategic Development Plan (Mar. 2004) (p.iii)</t>
  </si>
  <si>
    <t>https://www.adb.org/sites/default/files/linked-documents/cobp-fsm-2015-2017-sd-02.pdf</t>
  </si>
  <si>
    <t>MNG</t>
  </si>
  <si>
    <t>Mongolia</t>
  </si>
  <si>
    <t xml:space="preserve">To be amongst leading middle-income countries based on per capita income. It hopes to be a multi-sector stable economy, and a society dominated by middle and upper-middle income classes, which would preserve ecological balance, and have stable and democratic governance. </t>
  </si>
  <si>
    <t>Mongolia Sustainable Development Vision 2030 (p.9)</t>
  </si>
  <si>
    <t>https://www.greengrowthknowledge.org/sites/default/files/downloads/policy-database/MONGOLIA)%20Mongolia%20Sustainable%20Development%20Vision%202030.pdf</t>
  </si>
  <si>
    <t>MMR</t>
  </si>
  <si>
    <t>Myanmar</t>
  </si>
  <si>
    <t>To achieve inclusive and continuous development. It aims to establish an economic framework that supports national reconciliation, based on the just balancing of sustainable natural resource mobilisation and allocation across the States and Regions</t>
  </si>
  <si>
    <t>Myanmar Sustainable Development Plan (2018-2030), p.6</t>
  </si>
  <si>
    <t>https://themimu.info/sites/themimu.info/files/documents/Core_Doc_Myanmar_Sustainable_Development_Plan_2018_-_2030_Aug2018.pdf</t>
  </si>
  <si>
    <t>NRU</t>
  </si>
  <si>
    <t>Nauru</t>
  </si>
  <si>
    <t>A future where individual, community, business and government partnerships contribute to a sustainable quality of life for all Nauruans</t>
  </si>
  <si>
    <t>National Sustainable Development Strategy 2019-2030, Ministry of Finance and Sustainable Development, (2019) (p.8)</t>
  </si>
  <si>
    <t>https://policy.asiapacificenergy.org/sites/default/files/National%20Sustainable%20Development%20Strategy%20%28NSDS%29%202019-2030%20%28Revised%202019%29.pdf</t>
  </si>
  <si>
    <t>NPL</t>
  </si>
  <si>
    <t>Nepal</t>
  </si>
  <si>
    <t xml:space="preserve">‘Prosperous Nepal, Happy Nepali’ - A prosperous, independent, and socialism-oriented economy with a happy, healthy, and educated citizens enjoying equality of opportunities, dignity, and high standards of living. </t>
  </si>
  <si>
    <t>Fifteenth Plan (2019/20 – 2023/24) (p.26)</t>
  </si>
  <si>
    <t>https://npc.gov.np/images/category/15th_plan_English_Version.pdf</t>
  </si>
  <si>
    <t xml:space="preserve">Accelerating the pace of economic growth for smooth and sustainable development after graduating from LDC and help achieve the SDGs and becoming a middle-income country by 2030. </t>
  </si>
  <si>
    <t>NEPAL Assessment of Implementation of the Istanbul Programme of Action for the LDCs for the Decade 2011-2020 (p.10)</t>
  </si>
  <si>
    <t>http://unohrlls.org/custom-content/uploads/2019/12/IPOA_review-report_final_NPC_Nepal.pdf</t>
  </si>
  <si>
    <t>NZL</t>
  </si>
  <si>
    <t>New Zealand</t>
  </si>
  <si>
    <t>Wellbeing of all New Zealanders, now and in the future</t>
  </si>
  <si>
    <t>Economic Plan: For a Productive, Sustainable and Inclusive Economy
Ministry of Business, Innovation &amp; Employment
(Sep 2019) (p.2)</t>
  </si>
  <si>
    <t>https://www.mbie.govt.nz/assets/economic-plan.pdf</t>
  </si>
  <si>
    <t>Local democracy powering community and national success through; Social prosperity, Cultural prosperity, Economic prosperity, and Environmental prosperity</t>
  </si>
  <si>
    <t>The 2050 challenge: future proofing our communities
Local Government New Zealand
(Jul 2016) (p.12)</t>
  </si>
  <si>
    <t>https://www.lgnz.co.nz/assets/e1a77509ff/42597-LGNZ-2050-Challenge-Final-WEB-small.pdf</t>
  </si>
  <si>
    <t>NIU</t>
  </si>
  <si>
    <t>Niue</t>
  </si>
  <si>
    <t>A Prosperous Niue: Working Together to Protect the People and the Environment</t>
  </si>
  <si>
    <t>Niue National Strategic Plan 2016 -2026, Office of the Prime Minister, (2016) (p.24)</t>
  </si>
  <si>
    <t>https://policy.asiapacificenergy.org/sites/default/files/Niue%20National%20Strategic%20Plan.pdf</t>
  </si>
  <si>
    <t>PAK</t>
  </si>
  <si>
    <t>Pakistan</t>
  </si>
  <si>
    <t>Reviving growth; strengthening our developmental foundations to become a top 25 global economy
Attaining regional and global leadership in key target sectors
Reaching our target of becoming a top 10 global economy and high income country</t>
  </si>
  <si>
    <t>2025, 2035, 2047</t>
  </si>
  <si>
    <t>Pakistan 2025 – One nation one Vision (p.3,4)</t>
  </si>
  <si>
    <t>https://www.pc.gov.pk/uploads/vision2025/Pakistan-Vision-2025.pdf</t>
  </si>
  <si>
    <t>PLW</t>
  </si>
  <si>
    <t>Palau</t>
  </si>
  <si>
    <t>Substantially enhance the quality of life of Palauans and future generations of Palauans</t>
  </si>
  <si>
    <t>Palau 2020 – National Master Development Plan
Ministry of Finance
(Jul 2017) (p.2)</t>
  </si>
  <si>
    <t>http://www.palaugov.pw/wp-content/uploads/2017/08/Palau-National-Assessment-Report.pdf</t>
  </si>
  <si>
    <t>PNG</t>
  </si>
  <si>
    <t>Papua New Guinea</t>
  </si>
  <si>
    <t>We will be a Smart, Wise, Fair and Happy Society by 2050. We will be ranked in the top 50 in the United Nations Human Development Index by 2050, creating opportunities for personal and national advancement through economic growth, smart innovative ideas, quality service and ensuring fair and equitable distribution of benefits in a safe and secure environment for all citizens.</t>
  </si>
  <si>
    <t>Vision 2050
National Planning Committee
(Nov 2009) (p.ii)</t>
  </si>
  <si>
    <t>https://www.treasury.gov.pg/html/publications/files/pub_files/2011/2011.png.vision.2050.pdf</t>
  </si>
  <si>
    <t>Papua New Guinea will be a prosperous middle-income country by 2030</t>
  </si>
  <si>
    <t>Papua New Guinea Development Strategic Plan 2010-2030
Department of National Planning and Monitoring 
(Mar 2010) (p.1)</t>
  </si>
  <si>
    <t>https://www.treasury.gov.pg/html/publications/files/pub_files/2011/png-development-strategic-plan.2010-2030.pdf</t>
  </si>
  <si>
    <t>PHL</t>
  </si>
  <si>
    <t>Philippines</t>
  </si>
  <si>
    <t>To lay down the foundation for inclusive growth, a high-trust and resilient society, and a globally-competitive knowledge economy</t>
  </si>
  <si>
    <t>Philippine Development Plan 2017-2022, p.49</t>
  </si>
  <si>
    <t>http://pdp.neda.gov.ph/wp-content/uploads/2017/01/PDP-2017-2022.pdf</t>
  </si>
  <si>
    <t>To be a prosperous, predominantly middle-class society where no one is poor. Our peoples will enjoy long and healthy lives, are smart and innovative, and will live in a high-trust society.</t>
  </si>
  <si>
    <t>Vision 2040, p.50</t>
  </si>
  <si>
    <t>http://2040.neda.gov.ph/wp-content/uploads/Vision2040_final.pdf</t>
  </si>
  <si>
    <t>KOR</t>
  </si>
  <si>
    <t>Republic of Korea</t>
  </si>
  <si>
    <t xml:space="preserve">Global Green Land for a new leap forward in Korea </t>
  </si>
  <si>
    <t>4th Comprehensive National Territorial Plan Revision Plan (2011-2020) (p.23)</t>
  </si>
  <si>
    <t>http://www.molit.go.kr/USR/policyData/m_34681/dtl?id=1775</t>
  </si>
  <si>
    <t>RUS</t>
  </si>
  <si>
    <t>Russian Federation</t>
  </si>
  <si>
    <t>Economic growth and technological breakthrough for the entire country; wealth and self-realization for every person</t>
  </si>
  <si>
    <t>Single plan for achieving the national development goals of the Russian Federation up to 2024 (p.1)</t>
  </si>
  <si>
    <t>http://static.government.ru/media/files/j8IV1FkssLpUqI89JCXZ2mLiIiLEn7H8.pdf</t>
  </si>
  <si>
    <t>WSM</t>
  </si>
  <si>
    <t>Samoa</t>
  </si>
  <si>
    <t>To transform the Samoan economy to a higher growth path, to ensure the needs of present and future generations are met and that no one is left behind</t>
  </si>
  <si>
    <t>Samoa 2040
Ministry of Finance
(Jun 2019) (p.0)</t>
  </si>
  <si>
    <t>https://www.psc.gov.ws/samoa-2040-looks-at-transforming-samoa-to-a-higher-growth-path-in-the-next-20-years/</t>
  </si>
  <si>
    <t>Reduced poverty in Samoa by stimulating inclusive economic growth though the provision of economic infrastructure and associated structural and policy reform</t>
  </si>
  <si>
    <t>Samoa Economic Infrastructure Program 2013-2021
Department of Foreign Affairs and Trade-Aus
(Oct 2013) (p.14)</t>
  </si>
  <si>
    <t>https://www.dfat.gov.au/sites/default/files/samoa-economic-infrastructure-program-delivery-strategy-2013-21.pdf</t>
  </si>
  <si>
    <t>SGP</t>
  </si>
  <si>
    <t>Singapore</t>
  </si>
  <si>
    <t>A Liveable and Endearing Home
A Vibrant and Sustainable City
An Active and Gracious Community</t>
  </si>
  <si>
    <t>Sustainable Singapore Blueprint 2015, p.11</t>
  </si>
  <si>
    <t>https://www.mse.gov.sg/resources/ssb.pdf</t>
  </si>
  <si>
    <t>SLB</t>
  </si>
  <si>
    <t>Solomon Islands</t>
  </si>
  <si>
    <t>A United and Vibrant Solomon Islands</t>
  </si>
  <si>
    <t>National Development Strategy 2011 – 2020
Ministry of Development Planning and Aid Coordination
(Jul 2011) (p.2)</t>
  </si>
  <si>
    <t>https://www.adb.org/sites/default/files/linked-documents/cobp-sol-2015-2017-sd.pdf</t>
  </si>
  <si>
    <t>Improving the Social and Economic Livelihoods of all Solomon Islanders</t>
  </si>
  <si>
    <t>National Development Strategy 2016 – 2035
Ministry of Development Planning and Aid Coordination
(Apr 2016) (p.2)</t>
  </si>
  <si>
    <t>https://solomons.gov.sb/wp-content/uploads/2020/02/National-Development-Strategy-2016.pdf</t>
  </si>
  <si>
    <t>LKA</t>
  </si>
  <si>
    <t>Sri Lanka</t>
  </si>
  <si>
    <t xml:space="preserve">Mannered, geared and smart nation in a planned, sustained and adored land </t>
  </si>
  <si>
    <t>National Physical Planning Policy &amp; The Plan — 2017 – 2050 (p.3-3)</t>
  </si>
  <si>
    <t>https://drive.google.com/file/d/1TBgPtGflXOJmTn_vVkAmGtJU9AiMckp0/view</t>
  </si>
  <si>
    <t>To become a sustainable, upper middle income, Indian Ocean hub with an economy that is prosperous, competitive and advanced; an environment that is green and flourishing; and a society that is inclusive, harmonious, peaceful and just.</t>
  </si>
  <si>
    <t>Sustainable Sri Lanka 2030 Vision and Strategic Path (p.5)</t>
  </si>
  <si>
    <t>http://www.presidentsoffice.gov.lk/wp-content/uploads/2019/05/Final-v2.4-Typeset-MM-v12F-Cov3.pdf</t>
  </si>
  <si>
    <t>Transforming Sri Lanka into the hub of the Indian  Ocean, with a knowledge-based, highly competitive, social-market economy and position Sri Lanka as an export-oriented economic hub at the centre of the Indian Ocean</t>
  </si>
  <si>
    <t>Vision 2025 (p.11)</t>
  </si>
  <si>
    <t>http://extwprlegs1.fao.org/docs/pdf/srl179513.pdf</t>
  </si>
  <si>
    <t>TWN</t>
  </si>
  <si>
    <t>Taipei,China</t>
  </si>
  <si>
    <t>To build a better country that is prosperous, inclusive, sustainable, and peaceful.</t>
  </si>
  <si>
    <t>National Development Plan (2021-2024), p.6</t>
  </si>
  <si>
    <t>https://ws.ndc.gov.tw/Download.ashx?u=LzAwMS9hZG1pbmlzdHJhdG9yLzEwL3JlbGZpbGUvMC8xMzY3Ny82ZTdkNjMyNS04MDdjLTRiY2ItODE5NC0wOTk3NjhhYjQ3MTUucGRm&amp;n=MTA5MDcxM%2bWci%2beZvOacg%2baWsOiBnueovy3lnIvlrrbnmbzlsZXlp5Tlk6HmnIPpgJrpgY7jgIzlnIvlrrbnmbzlsZXoqIjnlasoMTEw6IezMTEz5bm0KeOAjS5wZGY%3d&amp;icon=..pdf</t>
  </si>
  <si>
    <t>Forward-looking, sustainable and regionally balanced</t>
  </si>
  <si>
    <t>Forward-Looking Infrastructure Development Program (2017-2024) (online)</t>
  </si>
  <si>
    <t>https://www.ey.gov.tw/File/332CC6DFD7224583</t>
  </si>
  <si>
    <t>TJK</t>
  </si>
  <si>
    <t>Tajikistan</t>
  </si>
  <si>
    <t>Achieve United Nation’s Sustainable Development Goals</t>
  </si>
  <si>
    <t>National Development Strategy of the Republic of Tajikistan up to 2030 (p.5)</t>
  </si>
  <si>
    <t>https://mintrans.tj/sites/default/files/2018/may/national_development_strategy.pdf</t>
  </si>
  <si>
    <t>THA</t>
  </si>
  <si>
    <t>Thailand</t>
  </si>
  <si>
    <t>Thailand becomes a developed country with security, prosperity and sustainability in accordance with the Sufficiency Economy Philosophy</t>
  </si>
  <si>
    <t>National Strategy 2018-2037, p.5</t>
  </si>
  <si>
    <t>http://nscr.nesdb.go.th/wp-content/uploads/2019/10/National-Strategy-Eng-Final-25-OCT-2019.pdf</t>
  </si>
  <si>
    <t>TLS</t>
  </si>
  <si>
    <t>Timor-Leste</t>
  </si>
  <si>
    <t>People will no longer be isolated, because there will be good roads, transport, electricity and communications in the towns and villages in all regions of the country</t>
  </si>
  <si>
    <t>Timor-Leste Strategic Development Plan 2011-2030, p.9</t>
  </si>
  <si>
    <t>https://www.timorleste.tl/wp-content/uploads/formidable/4/Timor-Leste-Strategic-Plan-2011-2030.pdf</t>
  </si>
  <si>
    <t>TON</t>
  </si>
  <si>
    <t>Tonga</t>
  </si>
  <si>
    <t>A more progressive Tonga supporting higher quality of life for all</t>
  </si>
  <si>
    <t>Tonga Strategic Development Framework
2015-2025
Ministry of Finance and National Planning
(May 2015) (p.16)</t>
  </si>
  <si>
    <t>http://www.finance.gov.to/sites/default/files/2020-09/Tonga%20Strategic%20Development%20Framework%202015-2025.pdf</t>
  </si>
  <si>
    <t>TKM</t>
  </si>
  <si>
    <t>Turkmenistan</t>
  </si>
  <si>
    <t>Industrially developed state, ensuring diversification of the economy sectors and types of property, its digitalization, as well as the creation of new jobs, the systematic implementation of measures to strengthen the economic potential</t>
  </si>
  <si>
    <t>The program of social and economic development of Turkmenistan for 2019-2025 (online)</t>
  </si>
  <si>
    <t>https://customs.gov.tm/en/news/891tan</t>
  </si>
  <si>
    <t>TUV</t>
  </si>
  <si>
    <t>Tuvalu</t>
  </si>
  <si>
    <t>A more protected, secure and prosperous Tuvalu; healthier people who and more engaged in national, regional and international forums; and a government fully committed to honoring Tuvalu’s international commitments and respecting its partnerships.</t>
  </si>
  <si>
    <t>TE KAKEEGA III
National Strategy for Sustainable Development
2016-2020
Ministry of Finance
(Mar 2016) (p.2)</t>
  </si>
  <si>
    <t>https://www.adb.org/sites/default/files/linked-documents/cobp-tuv-2017-2019-ld-02.pdf</t>
  </si>
  <si>
    <t>UZB</t>
  </si>
  <si>
    <t>Uzbekistan</t>
  </si>
  <si>
    <t>Enter the Top 50 global economies by 2035</t>
  </si>
  <si>
    <t>Development Strategy of the Republic of Uzbekistan to 2035 (p.8)</t>
  </si>
  <si>
    <t>http://uzbekistan2035.uz/wp-content/uploads/2019/10/02_%D0%9F%D1%80%D0%B5%D0%B7%D0%B5%D0%BD%D1%82%D0%B0%D1%86%D0%B8%D1%8F-%D0%9A%D0%BE%D0%BD%D1%86%D0%B5%D0%BF%D1%86%D0%B8%D0%B8-ENG.pdf</t>
  </si>
  <si>
    <t>VUT</t>
  </si>
  <si>
    <t>Vanuatu</t>
  </si>
  <si>
    <t>An economy based on equitable, sustainable growth that creates jobs and income earning opportunities accessible to all people in rural and urban areas</t>
  </si>
  <si>
    <t>Vanuatu 2030 
The People’s Plan
Department of Strategic Policy, Planning and Aid Coordination
(Nov 2016) (p.5)</t>
  </si>
  <si>
    <t>https://www.gov.vu/images/publications/Vanuatu2030-EN-FINAL-sf.pdf</t>
  </si>
  <si>
    <t>VNM</t>
  </si>
  <si>
    <t>Viet Nam</t>
  </si>
  <si>
    <t>To built on the three principles of inclusion, equity and sustainability</t>
  </si>
  <si>
    <t>One Strategic Plan 2017-2021, p.13</t>
  </si>
  <si>
    <t>https://policy.asiapacificenergy.org/sites/default/files/One%20Strategic%20Plan%202017-2021.pdf</t>
  </si>
  <si>
    <t xml:space="preserve">To be a modern and industrialized nation moving toward becoming a prosperous, creative, equitable, and democratic society. </t>
  </si>
  <si>
    <t>Vietnam 2035, p.xvii</t>
  </si>
  <si>
    <t>https://openknowledge.worldbank.org/handle/10986/23724</t>
  </si>
  <si>
    <t>Missing countries in the list indicate that the policy/target does not exist in that country or no data was found. If found, please send an email to asiantransportoutlook@gmail.com</t>
  </si>
  <si>
    <t>Vision statements from transport policy documents. Economy and sustainability score calculated from keywords found in the vision statement. See footnote for methodology.</t>
  </si>
  <si>
    <t>To foster the capacity of transport infrastructure of Afghanistan at the quality that can serve as transport hub for the region.</t>
  </si>
  <si>
    <t>Afghanistan Transport Sector Master Plan Update
(2017–2036) (p.vi)</t>
  </si>
  <si>
    <t>https://www.adb.org/sites/default/files/institutional-document/327561/afg-transport-plan-2017-2036.pdf</t>
  </si>
  <si>
    <t>To promote and enable high-quality, city-regional public transport systems, integrated non-motorised transport networks and improved walkability; including for youth and women.</t>
  </si>
  <si>
    <t>Urban National Priority Programme (U-NPP) 2016-2025 (p.37)</t>
  </si>
  <si>
    <t>http://policymof.gov.af/home/urban-national-priority-programme/</t>
  </si>
  <si>
    <t>Ensure a citizen's right to free movement, accessibility and competitiveness of transportation, goods and services within the transport sector, through the use of sustainably developing transport infrastructures and provided services, as well as to increase service quality and transport safety through sustainable development of transport infrastructures and provided services in the transport sector</t>
  </si>
  <si>
    <t>Government Program of the Republic of Armenia 2017-2022 (p.83)</t>
  </si>
  <si>
    <t>https://www.gov.am/files/docs/2219.pdf</t>
  </si>
  <si>
    <t xml:space="preserve">Regional Australia is serviced by high-quality and safe land transport infrastructure that connects communities with markets and new opportunities, and enables safe journeys from home, to work and across the country. </t>
  </si>
  <si>
    <t>Regions 2030 (p.12)</t>
  </si>
  <si>
    <t>https://www.regional.gov.au/regional/publications/files/regions-2030.pdf</t>
  </si>
  <si>
    <t>A land transport system that improves the living standards of all Australians</t>
  </si>
  <si>
    <t>National Transport Comission Corporate Plan 2019-2023 (p.5)</t>
  </si>
  <si>
    <t>https://www.ntc.gov.au/sites/default/files/assets/files/NTC-Corporate-Plan-2019-2023.pdf</t>
  </si>
  <si>
    <t>To support an integrated policy approach by governments to the development and adoption of emerging transport technologies, in order to improve transport safety, efficiency, sustainability and accessibility</t>
  </si>
  <si>
    <t>National Policy Framework for Land Transport Technology (online)</t>
  </si>
  <si>
    <t>https://www.infrastructure.gov.au/transport/land-transport-technology/national-policy-framework-Land-transport-technology.aspx#:~:text=The%20Policy%20Framework's%20objective%20is,%2C%20efficiency%2C%20sustainability%20and%20accessibility.</t>
  </si>
  <si>
    <t>Focus on introducing a time saving electrical Urban Mass Transit / Metro Rail Network to reduce urban traffic congestion and improve the natural environment; Strengthening management capabilities and efficiency of public transport authorities.</t>
  </si>
  <si>
    <t>Making Vision 2041 a Reality Perspective Plan Of Bangladesh 2021-2041 (Pg. i)</t>
  </si>
  <si>
    <t xml:space="preserve">To increase safe, reliable and affordable surface and air transport, enhance access to sustainable, green and inclusive public transport, improve access to reliable and affordable ICT and media services, improve effective and efficient public service delivery, and to keep culture and tradition alive through ICT and media. </t>
  </si>
  <si>
    <r>
      <t>12</t>
    </r>
    <r>
      <rPr>
        <vertAlign val="superscript"/>
        <sz val="11"/>
        <color rgb="FF002060"/>
        <rFont val="Segoe UI"/>
        <family val="2"/>
      </rPr>
      <t>th</t>
    </r>
    <r>
      <rPr>
        <sz val="11"/>
        <color rgb="FF002060"/>
        <rFont val="Segoe UI"/>
        <family val="2"/>
      </rPr>
      <t xml:space="preserve"> FYP (2018-23) (p.193)</t>
    </r>
  </si>
  <si>
    <t>Ensuring Sustainability of Transport and Infocommunications Sectors</t>
  </si>
  <si>
    <t>Strategic Plan for Ministry of Transport and Infocommunications, p.18</t>
  </si>
  <si>
    <t>http://www.mtic.gov.bn/MTIC2025/documents/MTIC_2025-Strategic-Plan_FINAL.pdf</t>
  </si>
  <si>
    <t>An integrated, safe multi-modal land transport system which offers choice for all and supports the sustained and sustainable economic development of Brunei Darussalam.</t>
  </si>
  <si>
    <t>Roadmap and Draft National Masterplan for a Sustainable Land Transportation System for Brunei Darussalam, p.45</t>
  </si>
  <si>
    <t>http://www.mtic.gov.bn/Resources/LAND%20TRANSPORT%20MASTER%20PLAN%20-%20Executive%20Summary.pdf</t>
  </si>
  <si>
    <t>To develop the economy and improve the living standards of the people based on the principles of free market economy and social equity.</t>
  </si>
  <si>
    <t>Ministry of Public Works and Transport Vision (online)</t>
  </si>
  <si>
    <t>https://www.mpwt.gov.kh/en/about-us/mission-and-vision</t>
  </si>
  <si>
    <t>Livability achieved through connectivity, strategic development corridors, and efficient transport options</t>
  </si>
  <si>
    <t>China 2030 (p.263)</t>
  </si>
  <si>
    <t>https://assets.documentcloud.org/documents/696883/world-bank-china-2030.pdf</t>
  </si>
  <si>
    <t>By 2035, a modern and high-quality national comprehensive three-dimensional transportation network that is convenient and smooth, economical, efficient, green, intensive, intelligent, advanced, safe and reliable will be basically completed, achieving international and domestic interconnection, three-dimensional access to major cities across the country, and effective coverage of county-level nodes, with strong support "National 123 travel traffic circle" (1 hour commute in metropolitan areas, 2 hours access to urban agglomerations, 3 hours coverage of major cities across the country) and "Global 123 Express Cargo Circle" (1 day domestic delivery, 2 days delivery to neighboring countries, Delivered to major cities in the world within 3 days).</t>
  </si>
  <si>
    <t>National Comprehensive Three-dimensional Transportation Network Planning Outline 2021 to 2035 (p.0)</t>
  </si>
  <si>
    <t>http://www.gov.cn/zhengce/2021-02/24/content_5588654.htm</t>
  </si>
  <si>
    <t>To ensure premier infrastructure development to meet the needs and aspirations of the people of the Cook Islands</t>
  </si>
  <si>
    <t>Infrastructure Cook Islands Strategic Plan 2016-2021 (p.ii)</t>
  </si>
  <si>
    <t>http://ici.gov.ck/sites/default/files/downloads/ICI-0001_Strategic%20Plan_WEB.pdf</t>
  </si>
  <si>
    <t>A safer Cook Islands road system, increasingly free of death, serious injury and disability</t>
  </si>
  <si>
    <t>Cook Islands Road Safety Strategy 2016-2020 (p.11)</t>
  </si>
  <si>
    <t>https://www.health.gov.ck/wp-content/uploads/2020/06/CookIslandsRoadSafetyStrategy2016.pdf</t>
  </si>
  <si>
    <t>Achieving higher economic growth and prosperity for Fiji through better quality advises and service delivery in the areas of sustainable infrastructures and dynamic transport systems; clean affordable energy sources and technically advance meteorological and hydrological products and services</t>
  </si>
  <si>
    <t>Ministry of Infrastructure and Transport Vision (p.4)</t>
  </si>
  <si>
    <t>http://www.parliament.gov.fj/wp-content/uploads/2020/07/Ministry-of-Infrastructure-and-Transport-2016%EF%80%A22017-Consolidated-Annual-Report.pdf</t>
  </si>
  <si>
    <t>Develop the country into a regional transport and logistics corridor for trade between Europe and Asia</t>
  </si>
  <si>
    <t>Georgia 2019–2023 Developing Caucasus’s Gateway to the World (p.5)</t>
  </si>
  <si>
    <t>https://www.adb.org/sites/default/files/institutional-document/521601/cps-geo-2019-2023.pdf</t>
  </si>
  <si>
    <t>Hong Kong, China</t>
  </si>
  <si>
    <t>We will provide the world's best transport system which is safe, reliable, efficient, environmentally friendly and satisfying to both users and operators.</t>
  </si>
  <si>
    <t>Transport Department Vision</t>
  </si>
  <si>
    <t>https://www.td.gov.hk/en/about_us/vision_mission_values/index.html</t>
  </si>
  <si>
    <t>To drive economic growth and trade competitiveness of the country through a truly integrated, seamless, efficient, reliable and cost effective logistics network, leveraging best in class technology, processes and skilled manpower</t>
  </si>
  <si>
    <t>Draft Discussion Document – (Logistics policy) (p.2)</t>
  </si>
  <si>
    <t>https://static.mygov.in/rest/s3fs-public/mygov_154953859051553221.pdf</t>
  </si>
  <si>
    <t>To provide a long-term, stable and consistent policy regime and to have a clear roadmap for the automotive industry, making India a globally competitive auto R&amp;D and manufacturing hub and achieving the targeted objectives of green mobility</t>
  </si>
  <si>
    <t>National Auto Policy – Draft (p.17)</t>
  </si>
  <si>
    <t>https://auto.economictimes.indiatimes.com/ajax_files/download_file.php?doc_path=/files/retail_files/reports/data_file-nati-1519397333.pdf&amp;fromGroupUpdate=Y</t>
  </si>
  <si>
    <t xml:space="preserve">Development of transportation is directed at supporting economic, social, and cultural, and natural environment activities and is carried out through the regional development approach so as to attain balance and equity in development among regions; establishing and consolidating national unity for strengthening national defence and security; and forming spatial structure in the context of realizing the targets of national development. </t>
  </si>
  <si>
    <t>Long-Term National Development Plan of 2005-2025, p. 63</t>
  </si>
  <si>
    <t>The realization of reliable, competitive and added value transportation services</t>
  </si>
  <si>
    <t>Ministry of Transportation Vision (online)</t>
  </si>
  <si>
    <t>http://dephub.go.id/ppid/kementerian/55</t>
  </si>
  <si>
    <t>Realize user-friendly transport that contributes to the rich lives of the citizens</t>
  </si>
  <si>
    <t>Basic Plan on Transport Policy, MLIT-Govt. Of Japan (p.1)</t>
  </si>
  <si>
    <t>https://www.mlit.go.jp/common/001096409.pdf</t>
  </si>
  <si>
    <t>Create a foundation of sustainable, secure and safe transport</t>
  </si>
  <si>
    <t>To modernize the main railroad routes, providing international transportation and trade ties, and also transit flows of goods via Trans-Asian main road</t>
  </si>
  <si>
    <t>Kazakhstan’s 2030 Development Strategy (p.12)</t>
  </si>
  <si>
    <t>https://ifsh.de/file-CORE/documents/yearbook/english/10/strategy.pdf</t>
  </si>
  <si>
    <t>To provide an innovative and integrated transportation, communication, postal and printery systems that is safe, efficient, affordable and accessible to all and will enhance tourism development in Kiribati</t>
  </si>
  <si>
    <t>Ministry Strategic Plan (MICTTD), 2020-2023 (p.4)</t>
  </si>
  <si>
    <t>https://www.micttd.gov.ki/sites/default/files/FINAL%20MICTTD%20MSP%202020-2023%20PRINT2.pdf</t>
  </si>
  <si>
    <t>N/A</t>
  </si>
  <si>
    <t>To be highly effective and efficient with integrated sustainable Transport</t>
  </si>
  <si>
    <t>UNESCAP Country Presentation (p.4)</t>
  </si>
  <si>
    <t>https://www.unescap.org/sites/default/files/Country%20presentation%20-%20Lao%20PDR.pdf</t>
  </si>
  <si>
    <t>To develop a sustainable transport sector that accelerates economic growth and supports the well-being of the rakyat in line with an advanced nation status</t>
  </si>
  <si>
    <t>National Transport Policy 2019-2030, p.11</t>
  </si>
  <si>
    <t>https://www.pmo.gov.my/wp-content/uploads/2019/10/National-Transport-Policy-2019_2030EN.pdf</t>
  </si>
  <si>
    <t>Public transport as the rakyat’s choice for mobility by 2030.</t>
  </si>
  <si>
    <t>National Land Public Transport Master Plan (2013), p.1</t>
  </si>
  <si>
    <t>https://www.apad.gov.my/sites/default/files/nlptmp_bi_version_8_nov_13.pdf</t>
  </si>
  <si>
    <t>Connecting the country via land, sea and air and establish a safe, reliable and sustainable transport network domestically and internationally.</t>
  </si>
  <si>
    <t>Ministry vision (online)</t>
  </si>
  <si>
    <t>https://www.gov.mv/en/organisations/ministry-of-transport-and-civil-aviation/about</t>
  </si>
  <si>
    <t>Sound and Efficient Transport Infrastructure that Supports Social and Economic Development</t>
  </si>
  <si>
    <t>National Strategic Plan (NSP) 2020-2030 , Republic of the Marshall Islands (p.12)</t>
  </si>
  <si>
    <t>To provide the infrastructure to enable transportation facilities to be adequate in terms of condition, capacity, reliability and safety to enable market opportunities to be realized for all areas of the country, including labor market opportunities, and to enhance the level of integration of state economies and the national economy</t>
  </si>
  <si>
    <t>Infrastructure Development Plan, 2004-2023 (p.41)</t>
  </si>
  <si>
    <t>https://mra.fm/wp-content/uploads/2020/11/idp.pdf</t>
  </si>
  <si>
    <t>To improve the life and livelihood of all FSM citizens with affordable, reliable and environmentally sound infrastructure</t>
  </si>
  <si>
    <t>Infrastructure Development Plan, 2004-2023 (p.6)</t>
  </si>
  <si>
    <t xml:space="preserve">Expand and develop all types of economically efficient, safe, and comfortable transportation services that meet customers’ demand. 
Improve trade and services, develop transportation and logistics network of import and export goods, simplify the system for special license issuance, digitalize and improve tax payments and state registration systems, and establish a favorable business environment. </t>
  </si>
  <si>
    <t>Mongolia Sustainable Development Vision 2030 (p.19, 22)</t>
  </si>
  <si>
    <t>To develop an efficient, modern, safe, and environmentally-friendly transportation system in a coordinated and sustainable manner that embraces all transport modes for the benefit of the country and people of Myanmar</t>
  </si>
  <si>
    <t>The Survey Program for the National Transport Development Plan in the Republic of the Union of Myanmar, p.18</t>
  </si>
  <si>
    <t>https://openjicareport.jica.go.jp/pdf/12230710.pdf</t>
  </si>
  <si>
    <t>Improve transport infrastructure and provide reliable and sustainable transport services</t>
  </si>
  <si>
    <t>National Sustainable Development Strategy 2019-2030 (p.24)</t>
  </si>
  <si>
    <t xml:space="preserve">To develop a reliable, cost effective, safe facility oriented and sustainable transport system that promotes and sustains the economic, social, cultural and tourism development of the Kingdom of Nepal as a whole. </t>
  </si>
  <si>
    <t>National Transport Policy (p.3)</t>
  </si>
  <si>
    <t>https://dor.gov.np/home/circular/force/national-transport-policy-2058#:~:text=The%20principal%20objective%20of%20the,of%20Nepal%20as%20a%20whole.</t>
  </si>
  <si>
    <t xml:space="preserve">A transport system that improves wellbeing and livability through: Inclusive access, Economic prosperity, Healthy and safe people, Environmental sustainability, and Resilience and security </t>
  </si>
  <si>
    <t>Government Policy Statement on Land Transport, 2021/22- 2030/31 (p.5)</t>
  </si>
  <si>
    <t>https://www.transport.govt.nz/assets/Uploads/Paper/GPS2021.pdf</t>
  </si>
  <si>
    <t>Provide and maintain safe, secure and reliable transport infrastructure and services at international standards and prepared to respond to national disasters and emergencies</t>
  </si>
  <si>
    <t>Niue National Strategic Plan 2016 -2026 (p.29)</t>
  </si>
  <si>
    <t xml:space="preserve">Provide safe, affordable, efficient, durable, and environmentally friendly means of transport, ensuring reliable access to jobs, markets, education, and other services for all. </t>
  </si>
  <si>
    <t>National Transport Policy of Pakistan 2018 (p.9)</t>
  </si>
  <si>
    <t>https://www.pc.gov.pk/uploads/downloads/policy.pdf</t>
  </si>
  <si>
    <t>Sustainable economic development through accessible, affordable, efficient, secure and safe transport services</t>
  </si>
  <si>
    <t>Palau Country Program 2014 (p.17)</t>
  </si>
  <si>
    <t>https://spccfpstore1.blob.core.windows.net/digitallibrary-docs/files/66/66aa0e41e1037d43a40c68002b9cb724.pdf?sv=2015-12-11&amp;sr=b&amp;sig=vsEtTB1bEJ6MWg6%2BCjpSjzyuHokXwbMqX4by3sUEok4%3D&amp;se=2021-05-06T23%3A59%3A50Z&amp;sp=r&amp;rscc=public%2C%20max-age%3D864000%2C%20max-stale%3D86400&amp;rsct=application%2Fpdf&amp;rscd=inline%3B%20filename%3D%22web_whole_Palau_country_report_2014.pdf%22</t>
  </si>
  <si>
    <t>A well-integrated, competitive, safe, affordable, financially and environmentally sustainable transport system that efficiently serves the economy and society of Papua New Guinea</t>
  </si>
  <si>
    <t>National Transport Strategy Volume 1 Strategy Summary (p.1)</t>
  </si>
  <si>
    <t>http://www.transport.gov.pg/downloads/category/2-transport?download=4:national-transport-strategy-summary</t>
  </si>
  <si>
    <t>A safe, secure, reliable, efficient, integrated, intermodal, affordable, cost-effective, environmentally sustainable, and people-oriented national transport system that ensures improved quality of life of the people</t>
  </si>
  <si>
    <t>National Transport Policy and its Implementing Rules and Regulations, p.1</t>
  </si>
  <si>
    <t>https://www.neda.gov.ph/wp-content/uploads/2020/02/NTP-IRR-Final.pdf</t>
  </si>
  <si>
    <t>Livable territory, convenient transport</t>
  </si>
  <si>
    <t>Ministry Website (online)</t>
  </si>
  <si>
    <t>http://www.molit.go.kr/english/USR/WPGE0201/m_28271/DTL.jsp</t>
  </si>
  <si>
    <t>Becoming a Global Logistics Power through Innovation on Logistics and Creation of New Industry</t>
  </si>
  <si>
    <t>National logistics master plan and strategies for integrated intermodal (p.5)</t>
  </si>
  <si>
    <t>https://www.unescap.org/sites/default/files/KMI%20Presentation_National%20Logistics</t>
  </si>
  <si>
    <t>Create a unified transport area in Russia on the basis of a balanced advanced development of an efficient transport infrastructure</t>
  </si>
  <si>
    <t>Transport strategy of the Russian Federation up to 2030 (p.9)</t>
  </si>
  <si>
    <t>https://www.mintrans.gov.ru/ministry/targets/187/191/documents</t>
  </si>
  <si>
    <t>A sustainable, safe, secure and environmentally responsible transport network that supports Samoa’s economic and social development</t>
  </si>
  <si>
    <t>Strategy for the Development of Samoa, 2016/17-2019/20 (p.12)</t>
  </si>
  <si>
    <t>https://www.mof.gov.ws/wp-content/uploads/2019/08/SDS-1617-1920_Eng.pdf</t>
  </si>
  <si>
    <t>Sustainable, safe, secure and environmentally responsible transport network that supports Samoa’s economic and social development and contributes to improving the quality of life for all Samoans</t>
  </si>
  <si>
    <t>Transport Sector Framework 2013-2018 (p.iii)</t>
  </si>
  <si>
    <t>https://www.mof.gov.ws/wp-content/uploads/2019/09/TSP-Volume-I-Final.pdf</t>
  </si>
  <si>
    <t>A land transport system that is convenient, well-connected and fast. It is characterised by a commuter experience that is both gracious and inclusive, and contributes to better health and safer journeys for all.</t>
  </si>
  <si>
    <t>Land Transport Master Plan 2040, p.11</t>
  </si>
  <si>
    <t>https://www.lta.gov.sg/content/dam/ltagov/who_we_are/our_work/land_transport_master_plan_2040/pdf/LTA%20LTMP%202040%20eReport.pdf</t>
  </si>
  <si>
    <t>An effective transport infrastructure and transport services to support sustained economic growth and social development is Solomon Islands</t>
  </si>
  <si>
    <t>National Transport Plan 2017-2036 (p.9)</t>
  </si>
  <si>
    <t>http://www.ntf.gov.sb/resources/documents-files/9-171107-ntp-final-complete/file</t>
  </si>
  <si>
    <t>An effective transport infrastructure and transport services to support sustained economic growth and social development in Solomon Islands</t>
  </si>
  <si>
    <t>National Transport Plan 2011-2030 (p.1)</t>
  </si>
  <si>
    <t>https://fdocuments.net/reader/full/national-transport-plan-asian-development-bank-national-transport-plan-2011</t>
  </si>
  <si>
    <t>To ensure a satisfactory access to and choice within a safe, reliable, efficient and integrated system of transport modes and services that satisfies the diverse public and corporate needs for mobility for both goods and people.</t>
  </si>
  <si>
    <t>National Transport Policy 2009 (p.14)</t>
  </si>
  <si>
    <t>http://www.transport.gov.lk/web/images/downloads/tp.pdf</t>
  </si>
  <si>
    <t xml:space="preserve">The Indian Ocean maritime, logistics and distribution hub providing all services and facilities for integrated connectivity </t>
  </si>
  <si>
    <t>National Export Strategy Of Sri Lanka Logistics Strategy 2018-2022 (p.2)</t>
  </si>
  <si>
    <t>https://www.srilankabusiness.com/pdf/nes/sri-lanka-logistics-4-3-web.pdf</t>
  </si>
  <si>
    <t xml:space="preserve">Enhance the international competitiveness of sea and air portals; drive Taipei,China's industrial restructuring
Promote green energy and humanistic transports; fulfill our responsibility as world citizens
Establish a convenient and safe transportation network; ensure a high- quality living environment
Create a tourist-friendly environment to promote the influence of Taipei,China's soft power on the world stage
Meet the diverse needs of customers while provide excellent and universally trusted service
Optimize forecasting technology capabilities; provide sophisticated and diversified meteorological services </t>
  </si>
  <si>
    <t>“Building for the Future” (online)</t>
  </si>
  <si>
    <t>https://www.motc.gov.tw/en/home.jsp?id=152&amp;parentpath=0</t>
  </si>
  <si>
    <t>Credible, efficient and integrated transport infrastructure, that contributes to the socio-economic development of the region</t>
  </si>
  <si>
    <t>National Transport Development Program of the Republic of Tajikistan up to 2025 (p.2)</t>
  </si>
  <si>
    <t>https://www.mintrans.tj/sites/default/files/2017/gosudarstvennaya_celevaya_programma_razvitiya.pdf</t>
  </si>
  <si>
    <t>Develop an integrated transportation system to improve the quality of life of people in all sectors and drive the country's economy sustainably</t>
  </si>
  <si>
    <t>Strategic Plan of the Ministry of Transport 2017-2021, 3-1</t>
  </si>
  <si>
    <t>https://www.mot.go.th/file_upload/2560/mot_strategy2560-2564.pdf</t>
  </si>
  <si>
    <t>To expand the capacity of infrastructure and logistics in the country, both in terms of quantity and quality, to support the expansion of urban areas and key economic zones, and to help improve the quality of life.</t>
  </si>
  <si>
    <t>Thailand Twelfth National Economic and Social Development Plan (2017-2021), p.177</t>
  </si>
  <si>
    <t>https://www.greengrowthknowledge.org/sites/default/files/downloads/policy-database/THAILAND%29%20The%20Twelfth%20National%20Economic%20and%20Social%20Development%20Plan%20%282017-2021%29.pdf</t>
  </si>
  <si>
    <t>To provide an integrated transport framework of systems, services and facilities required to facilitate and underpin inclusive economic and social development</t>
  </si>
  <si>
    <t>Transport Sector Master Plan, p.ii</t>
  </si>
  <si>
    <t>http://www.laohamutuk.org/DVD/2018/TransSecMasterPlanMar2018.pdf</t>
  </si>
  <si>
    <t>More reliable, safe and affordable transport services on each island, connecting islands and connecting the Kingdom with the rest of the world by sea and air, to improve the movement of people and goods</t>
  </si>
  <si>
    <t>Tonga Strategic Development Framework (TSDF), 2015-2025 (p.74)</t>
  </si>
  <si>
    <t>Creation of the joint multimodal transport and transit systems and corridors by effective use of transit opportunities of Turkmenistan</t>
  </si>
  <si>
    <t>Law of Turkmenistan o June 9 2018 No. 28-VI about fundamentals of transport policy of Turkmenistan (online)</t>
  </si>
  <si>
    <t>https://cis-legislation.com/document.fwx?rgn=107465</t>
  </si>
  <si>
    <t>Developing and maintaining Tuvalu's infrastructure to withstand climate change impacts, climate variability, disaster risks, and climate change projection</t>
  </si>
  <si>
    <t>Tuvalu National Climate Change Policy 2012-2021 (p.16)</t>
  </si>
  <si>
    <t>https://www.preventionweb.net/files/68527_tuvalunationalclimatepolicy.pdf</t>
  </si>
  <si>
    <t>Ensuring the phasing out of the use of hydrocarbon fuels and stimulating the development of electric transport</t>
  </si>
  <si>
    <t>Strategy for Transition of the Republic of Uzbekistan to a "Green" Economy for the period of 2019 - 2030 (p.7)</t>
  </si>
  <si>
    <t>https://policy.asiapacificenergy.org/sites/default/files/Resolution%20of%20the%20President%20No.%20PP-4477%20of%202019%20%28RU%29.pdf</t>
  </si>
  <si>
    <t>Sustainable and well-maintained infrastructure and services for all, through inclusive and effective partnerships</t>
  </si>
  <si>
    <t>Vanuatu 2030, The People’s Plan (p.16)</t>
  </si>
  <si>
    <t>Basically complete the transportation network in the country, ensure the connection and reasonable development between modes of transport. Quality of transport and service has been improved, ensuring: fast, safe and convenient.</t>
  </si>
  <si>
    <t>Transport Strategy 2020 (p.68)</t>
  </si>
  <si>
    <t>http://mt.gov.vn/Uploads/File/word_documents/2013/01%20Bao%20cao%20Tong%20hop%20CL%20GTVT%20VN%2010_01_2013%20_Phe%20duyet.doc</t>
  </si>
  <si>
    <t>Transport policies availability for each ATO economy. Marked green if identified and/or available.</t>
  </si>
  <si>
    <t>Region</t>
  </si>
  <si>
    <t>Subregion</t>
  </si>
  <si>
    <t>Income Group (World Bank)</t>
  </si>
  <si>
    <t>Annex I or Non-Annex I</t>
  </si>
  <si>
    <t>OECD Country</t>
  </si>
  <si>
    <t>G20</t>
  </si>
  <si>
    <t>ADB Member</t>
  </si>
  <si>
    <t>Least Developed Countries</t>
  </si>
  <si>
    <t>UNCRD Members</t>
  </si>
  <si>
    <t>SIDS</t>
  </si>
  <si>
    <t>LandLocked</t>
  </si>
  <si>
    <t>Pacific Islands Forum (PIF)</t>
  </si>
  <si>
    <t>Asia-Pacific Economic Cooperation (APEC)</t>
  </si>
  <si>
    <t>South Asian Association for Regional Cooperation (SAARC)</t>
  </si>
  <si>
    <t>Association of South East Asian Nations (ASEAN)</t>
  </si>
  <si>
    <t>Greater Mekong Subregion (GMS)</t>
  </si>
  <si>
    <t>BIMP-EAGA</t>
  </si>
  <si>
    <t xml:space="preserve">Central Asia Regional Economic Cooperation (CAREC) </t>
  </si>
  <si>
    <t>Indonesia-Malaysia-Thailand Growth Triangle (IMT-GT)</t>
  </si>
  <si>
    <t>South Asia Subregional Economic Cooperation (SASEC)</t>
  </si>
  <si>
    <t>Shanghai Cooperation Organisation</t>
  </si>
  <si>
    <t>Central and West Asia Department</t>
  </si>
  <si>
    <t>South Asia Department</t>
  </si>
  <si>
    <t>East Asia Department</t>
  </si>
  <si>
    <t>Pacific Department</t>
  </si>
  <si>
    <t>South East Asia Department</t>
  </si>
  <si>
    <t>Transport Policy</t>
  </si>
  <si>
    <t>Road Policy</t>
  </si>
  <si>
    <t>Logistics Policy</t>
  </si>
  <si>
    <t>Automotive Policy</t>
  </si>
  <si>
    <t>Rail Policy</t>
  </si>
  <si>
    <t>Asia</t>
  </si>
  <si>
    <t>Southern Asia</t>
  </si>
  <si>
    <t>Low income</t>
  </si>
  <si>
    <t>Non-Annex I</t>
  </si>
  <si>
    <t>Non-OECD</t>
  </si>
  <si>
    <t>No</t>
  </si>
  <si>
    <t>Yes</t>
  </si>
  <si>
    <t>Western Asia</t>
  </si>
  <si>
    <t>Upper middle income</t>
  </si>
  <si>
    <t>Oceania</t>
  </si>
  <si>
    <t>Australia and New Zealand</t>
  </si>
  <si>
    <t>High income</t>
  </si>
  <si>
    <t>Annex I</t>
  </si>
  <si>
    <t>OECD</t>
  </si>
  <si>
    <t>Lower middle income</t>
  </si>
  <si>
    <t>South-Eastern Asia</t>
  </si>
  <si>
    <t>Eastern Asia</t>
  </si>
  <si>
    <t>Polynesia</t>
  </si>
  <si>
    <t>Melanesia</t>
  </si>
  <si>
    <t>-</t>
  </si>
  <si>
    <t>Central Asia</t>
  </si>
  <si>
    <t>Micronesia</t>
  </si>
  <si>
    <t>Micronesia (Federal States of)</t>
  </si>
  <si>
    <t>Europe</t>
  </si>
  <si>
    <t>Eastern Europe</t>
  </si>
  <si>
    <t>National transport policies for each country. In terms of date of adoption 2016 used was a divider in order to be able to determine whether it can be expected that the policy documents make reference to the 2030 Agenda on Sustainable Development (SDGs) and the Paris Agreement which were both adopted in 2015.</t>
  </si>
  <si>
    <t>Published</t>
  </si>
  <si>
    <t>Time Horizon</t>
  </si>
  <si>
    <t>Policy</t>
  </si>
  <si>
    <t>Before 2016</t>
  </si>
  <si>
    <t>After 2016</t>
  </si>
  <si>
    <t>By 2020- 2029</t>
  </si>
  <si>
    <t>By 2030- 2039</t>
  </si>
  <si>
    <t>By 2040/ beyond</t>
  </si>
  <si>
    <t>Afghanistan Transport Sector Master Plan Update</t>
  </si>
  <si>
    <t>National Guidelines for Transport System Management in Australia</t>
  </si>
  <si>
    <t>https://www.atap.gov.au/sites/default/files/National_Guidelines_Volume_1.pdf</t>
  </si>
  <si>
    <t>Transport Sector Development Strategy</t>
  </si>
  <si>
    <t>https://www.adb.org/sites/default/files/project-document/67162/39030-aze-tacr.pdf</t>
  </si>
  <si>
    <t>National Land Transport Policy</t>
  </si>
  <si>
    <t>http://brta.portal.gov.bd/sites/default/files/files/brta.portal.gov.bd/legislative_information/6f128a39_e0cf_4f2e_bdf1_b384d07ae9ac/National-Land-Transport-Policy.pdf</t>
  </si>
  <si>
    <t>National Transport Policy</t>
  </si>
  <si>
    <t>https://www.moic.gov.bt/wp-content/uploads/2017/08/Draft-Final-PPR.pdf</t>
  </si>
  <si>
    <t>Roadmap and Draft National Masterplan for a Sustainable Land Transportation System for Brunei Darussalam</t>
  </si>
  <si>
    <t>Strategic Plan for Ministry of Transport and Infocommunications</t>
  </si>
  <si>
    <t>National Comprehensive Three-Dimensional Transportation Network Planning</t>
  </si>
  <si>
    <t>Sustainable Development of Transport in China</t>
  </si>
  <si>
    <t>http://www.scio.gov.cn/zfbps/32832/Document/1695320/1695320.htm</t>
  </si>
  <si>
    <t>Infrastructure Cook Islands Strategic Plan 2016-2021</t>
  </si>
  <si>
    <t>Maritime and Land Transport Policy</t>
  </si>
  <si>
    <t>https://www.reinfofiji.com.fj/wp-content/uploads/2017/11/06-26-Maritime-and-Land-Transport-Policy.pdf</t>
  </si>
  <si>
    <t>Studies for National Transport Master Plan</t>
  </si>
  <si>
    <t>https://inaca.or.id/wp-content/uploads/2020/02/RPJMN-DAN-RENSTRA-UNTUK-PUSLITBANG-HUBUD-2020-2024.pdf</t>
  </si>
  <si>
    <t>Basic Plan on Transport Policy</t>
  </si>
  <si>
    <t>Ministry Strategic Plan (MICTTD)</t>
  </si>
  <si>
    <t>National Land Public Transport Master Plan</t>
  </si>
  <si>
    <t>Infrastructure Development Plan 2016-2025</t>
  </si>
  <si>
    <t>http://www.dofa.gov.fm/wp-content/uploads/2018/12/FSM-Infrastructure-Development-Plan-2016-2025.pdf</t>
  </si>
  <si>
    <t>The Survey Program for the National Transport Development Plan</t>
  </si>
  <si>
    <t>https://dor.gov.np/home/circular/force/national-transport-policy-2058</t>
  </si>
  <si>
    <t>National Sustainable Transport Strategy (NSTS) for Nepal (2015-2040)</t>
  </si>
  <si>
    <t>https://www.uncrd.or.jp/content/documents/3377Background%20Paper%20-EST%20Plenary%20Session%202%20(No.%201).pdf</t>
  </si>
  <si>
    <t>Government Policy Statement on Land Transport</t>
  </si>
  <si>
    <t xml:space="preserve">Niue Transport Strategy and Short-Term Action Plan </t>
  </si>
  <si>
    <t>https://www.theprif.org/sites/default/files/documents/Niue%20Report%20WEB.pdf</t>
  </si>
  <si>
    <t>National Transport Policy of Pakistan</t>
  </si>
  <si>
    <t>National Transport Strategy Volume 1 Strategy</t>
  </si>
  <si>
    <t>National Transport Policy and its Implementing Rules and Regulations</t>
  </si>
  <si>
    <t>Transport Strategy of the Russian Federation</t>
  </si>
  <si>
    <t>https://www.mintrans.gov.ru/documents/3/1009</t>
  </si>
  <si>
    <t>Transport Sector Framework 2013-2018</t>
  </si>
  <si>
    <t>Land Transport Master Plan 2040</t>
  </si>
  <si>
    <t>National Transport Plan 2017-2036</t>
  </si>
  <si>
    <t>National transport Policy of Sri Lanka  - Revision 2017</t>
  </si>
  <si>
    <t>https://www.ntc.gov.lk/corporate/pdf/2018/Revised%20Transport%20Policy%20document_Dec%202017.pdf</t>
  </si>
  <si>
    <t>National Development Program for the Transportation Sector</t>
  </si>
  <si>
    <t>https://www.wto.org/english/thewto_e/acc_e/tjk_e/WTACCTJK23A1_LEG_10.pdf</t>
  </si>
  <si>
    <t>Strategic Plan of the Ministry of Transport 2017-2021</t>
  </si>
  <si>
    <t>Thailand 20-Year Transportation System Development Plan</t>
  </si>
  <si>
    <t>https://www.dlt.go.th/minisite/m_upload/m_files/phichit/file_573e18e93a93711a89edc57e95d2fe3f.pdf</t>
  </si>
  <si>
    <t>Transport Sector Master Plan</t>
  </si>
  <si>
    <t>National Transport Plan 2030</t>
  </si>
  <si>
    <t>https://www.dfat.gov.au/sites/default/files/investment-design-document-r4d2-for-publication-v2.pdf</t>
  </si>
  <si>
    <t>Transport Strategy 2020</t>
  </si>
  <si>
    <t>Transport Policies</t>
  </si>
  <si>
    <t>Subsectoral and thematic coverage of identified national transport policies. See footnote for legend.</t>
  </si>
  <si>
    <t>Add missing country/s</t>
  </si>
  <si>
    <t>Qualitative</t>
  </si>
  <si>
    <t>Quantitative</t>
  </si>
  <si>
    <t>Investment</t>
  </si>
  <si>
    <t>Institution</t>
  </si>
  <si>
    <t>Summary Score</t>
  </si>
  <si>
    <t>Overall Rating</t>
  </si>
  <si>
    <t>Inland Water</t>
  </si>
  <si>
    <t>Aviation</t>
  </si>
  <si>
    <t>ICT</t>
  </si>
  <si>
    <t>Active Transport (Infrastructure)</t>
  </si>
  <si>
    <t>Passenger Activity</t>
  </si>
  <si>
    <t>Freight Activity</t>
  </si>
  <si>
    <t>Public Transport</t>
  </si>
  <si>
    <t>Active Transport</t>
  </si>
  <si>
    <t>Urban Transport</t>
  </si>
  <si>
    <t>Inter/ Multimodal</t>
  </si>
  <si>
    <t>Rural Accessibility</t>
  </si>
  <si>
    <t>Urban Accessibility</t>
  </si>
  <si>
    <t>Domestic/ Regional Connectivity</t>
  </si>
  <si>
    <t>Road Safety</t>
  </si>
  <si>
    <t>Air Pollution</t>
  </si>
  <si>
    <t>CC Mitigation</t>
  </si>
  <si>
    <t>CC Adaptation</t>
  </si>
  <si>
    <t>Disaster readiness</t>
  </si>
  <si>
    <t>Gender</t>
  </si>
  <si>
    <t>Regulation/
Institution/ PPP</t>
  </si>
  <si>
    <t>Transport Education</t>
  </si>
  <si>
    <t>Infrastructure</t>
  </si>
  <si>
    <t>Activity and Services</t>
  </si>
  <si>
    <t>Accessibility</t>
  </si>
  <si>
    <t>Air Pollution and Climage Change</t>
  </si>
  <si>
    <t>Others</t>
  </si>
  <si>
    <t>Externalities</t>
  </si>
  <si>
    <t>QL</t>
  </si>
  <si>
    <t>QN</t>
  </si>
  <si>
    <t>IV</t>
  </si>
  <si>
    <t>National Land Transport Policy 2004</t>
  </si>
  <si>
    <t>National Transport Policy 2017</t>
  </si>
  <si>
    <t>Roadmap and Draft National Masterplan for a Sustainable Land Transportation System for Brunei Drusssalam</t>
  </si>
  <si>
    <t>Studies for National Transport Master Plan according to the National Development Plan</t>
  </si>
  <si>
    <t>The Survey Program for the National Transport Development Plan in the Republic of the Union of Myanmar</t>
  </si>
  <si>
    <t>National Transport Policy (2001/2002)</t>
  </si>
  <si>
    <t>National Sustainable Transport Strategy (NSTS) for Nepal (2015~2040)</t>
  </si>
  <si>
    <t>Govt. Policy Statement on Land Transport 2021/22- 2030/31</t>
  </si>
  <si>
    <t xml:space="preserve">Niue Transport Strategy and Short-term action plan </t>
  </si>
  <si>
    <t>National Transport Policy of Pakistan 2018</t>
  </si>
  <si>
    <t>Transport Sector Framework</t>
  </si>
  <si>
    <t>National transport Policy of Sri Lanka - Revision 2017</t>
  </si>
  <si>
    <t>Transportation Development Strategy</t>
  </si>
  <si>
    <t>Legend</t>
  </si>
  <si>
    <t>Present</t>
  </si>
  <si>
    <t>Not apparent</t>
  </si>
  <si>
    <t>No mention</t>
  </si>
  <si>
    <t>Wide coverage, comprehensive discussions</t>
  </si>
  <si>
    <t>Lacking coverage, broad mentions</t>
  </si>
  <si>
    <t>Road policies in ATO countries. Discussions on infrastructure, sustainability, investment and financing mechanisms, accessibility, road safety, and air pollution and climate change are shown. In terms of date of adoption 2016 used was a divider in order to be able to determine whether it can be expected that the policy documents make reference to the 2030 Agenda on Sustainable Development (SDGs) and the Paris Agreement which were both adopted in 2015.</t>
  </si>
  <si>
    <t>Focus</t>
  </si>
  <si>
    <t>Sustainability</t>
  </si>
  <si>
    <t>Financing Mechanisms/ Investments</t>
  </si>
  <si>
    <t>Access</t>
  </si>
  <si>
    <t>Air Pollution/ Climate Change</t>
  </si>
  <si>
    <t>Afghanistan Road Sector Strategy 2019-2023</t>
  </si>
  <si>
    <t>https://mot.gov.af/sites/default/files/2019-09/Road%20Sector%20Strategy%20Eng.pdf</t>
  </si>
  <si>
    <t xml:space="preserve">Completion of the National Ring Road: estimated cost of $ 700
Mln.
East-West Corridor:  $ 530 Mln.
Construction of the Kabul-Jalalabad Sapary Road: $ 150 Mln.
</t>
  </si>
  <si>
    <t>Goal I "Ensuring Sustainable Road Investment" : Medium to long-term road
development requires adequate capacity and funding to ensure sustainable
operations &amp; maintenance of existing road assets and investments and to enhance
the ability to develop and implement new projects. This goal is focused on ensuring
adequacy of institutional capacities of MPW and financial sustainability of road
investments._x000D_</t>
  </si>
  <si>
    <t>Goal II "Improving Road Netwok Access and Connectivity": Better access at reduced
user costs are primary tools for economic development and social equity. This goal is
concerned with ensuring international and national level connectivity and accessibility to
support economic growth, and with the need to ensure that all communities, especially,
the geographically marginalized are afforded adequate access to the economic and
social opportunities of the country.
▪ Strengthen Afghanistan’s primary economic and
trade corridors
▪ Enhance subnational connectivity
▪ Ensure adequate road O&amp;M_x000D_</t>
  </si>
  <si>
    <t>Goal III "Enhancing Road Safety": A key indicator of the quality
of the road network is traffic safety. This goal is concerned with
addressing hazardous conditions and ensuring overall safe
traffic operations with the aim of reducing the overall costs of
accidents._x000D_</t>
  </si>
  <si>
    <t>National Policy Framework for Land Transport Technology</t>
  </si>
  <si>
    <t>https://www.infrastructure.gov.au/transport/land-transport-technology/files/national_land_transport_technology_action_plan_2020-2023.pdf</t>
  </si>
  <si>
    <t>Austroads’ connected automated and electric vehicle program includes developing recommendations to address issues such as road and road-side infrastructure suitability and national consistency, road operator data access, driver education and licensing</t>
  </si>
  <si>
    <t>This national approach recognises that ongoing advances in transport technology have the potential to fundamentally improve the safety, productivity, sustainability and accessibility of Australia’s transport systems.</t>
  </si>
  <si>
    <t>The NTC’s automated vehicle program includes work to design a safety assurance regime and the development of driving law options to provide for the safe commercial deployment of automated vehicles.</t>
  </si>
  <si>
    <t>Road Master Plan 2009</t>
  </si>
  <si>
    <t>http://103.48.18.161/assets/docs/road_master_plan.pdf</t>
  </si>
  <si>
    <t>Over the next 5 years 4,780 km of National Highways and Regional Roads that are not under maintenance and/or improvement projects will require major interventions to increase pavement strength, mainly in the form of structural overlays, at a cost of Tk. 54.07 Bln. Only 138 km will not require any intervention. 
The Master Plan recommends a recovery programme for 6,865 km of Zila Roads to connect, at a good paved standard, all Upazilla headquarters. The
cost of this programme is estimated to be Tk. 31.88 Bln. 
(1 Tk = 0.012 USD)</t>
  </si>
  <si>
    <t>A major issue that emerged as a result of the diagnostic analysis of the road network was the
need for sustainable medium and long term solutions to the poor performance of the National and
the Regional Highways.</t>
  </si>
  <si>
    <t>The total cost of the investment programme is estimated to be Taka 66,768 Crore (USD 9.6 Bln.), over 20 years. The sources of fund identified for the programmes and projects are - Recurrent expenditure (maintenance, safety, traffic management), funded by
Road Fund (41%), Private Sector (14%), Development Partners (16%), and
Government of Bangladesh (29%)._x000D_</t>
  </si>
  <si>
    <t>469 Upazilla headquarters will have paved access to the main road network, serving an additional 32 Mln. people, of whom 18 Mln. are currently classified as poor.
Roads linking the network with inland river ports should facilitate easy and smooth access to river
ports.</t>
  </si>
  <si>
    <t>it is recommended that 2% of the
annual budget for roads and bridges be devoted to road safety projects, at an estimated cost of Taka 10.39 Bln. over the plan period
a priority programme of level crossing replacement by grade
separation at 15 locations is recommended at a cost of Tk. 1.5 Bln., on National and Regional Highways.
(1 Tk = 0.012 USD)</t>
  </si>
  <si>
    <t xml:space="preserve">Road Sector Master Plan (2007-2027) </t>
  </si>
  <si>
    <t>https://www.mowhs.gov.bt/wp-content/uploads/2017/04/Review-of-RSMP-2007-2027-FINAL.pdf</t>
  </si>
  <si>
    <t>Improve arterial roads by 2007 to allow for traffic of 30 trucks
Develop a road network by 2012 that can be reached on foot in half a day by 75% of the
country’s population
Complete the second east west (about 794km) by 2017
Double-Laning of North East-West Highway (NEWH) to be complete by December
2017. 
Widening of Thimphu - Phuentsholing highway (AH 48) completed and upgraded to
Asian Highway standard Class II.
Widening of Samdrup Jongkhar - Trashigang is in progress.
Manual road construction methods are being replaced by semi or fully mechanized
methods. 
Thicker road pavements are used to enhance durability and riding comfort and reduce life
cycle cost 
Conventional road construction methods are being replaced by more sustainable
EFRC methods.
(Internal Source: Bhutan Transport 2040)</t>
  </si>
  <si>
    <t>Environment friendly road construction shall be pursued in line with the principles of sustainable
development and environment conservation.</t>
  </si>
  <si>
    <t>Establishing a Road Development Fund will ensure a sustainable funding for our road
development programmes and activities in future. The Fund shall be used mainly to meet
emergency needs that arise outside the scope of planned activities. Establishing the Fund will
also serve as a disaster preparedness measure for the Department of Roads.</t>
  </si>
  <si>
    <t>National highways (PNH &amp; SNH), which provide connections to border crossings and
links to all Dzongkhag Centres
Dzongkhag Roads, which provide access within each dzongkhag to al gewogs, and major
villages
Farm roads, which provide access to individual communities not otherwise served and
Access roads, which provide access to hydro power plants, schools, health facilities,
forestry land, among others
(Internal Source: Bhutan Transport 2040)</t>
  </si>
  <si>
    <t>The growing effects of climate change are also making
road building and maintenance very challenging, which calls for better planning and building of
our road infrastructure hereon. Climate resilient infrastructure should be the way forward when
we plan our public infrastructure investment._x000D_</t>
  </si>
  <si>
    <t>China National Highway Network Planning 2012-2030</t>
  </si>
  <si>
    <t>http://www.gov.cn/gzdt/2013-06/21/content_2430832.htm</t>
  </si>
  <si>
    <t>The new adjustment (connect counties with the national expressway) will adjust the original national expressway from 85,000 kilometers to 118,000 kilometers, an increase of more than 30,000 kilometers (33,000 kilometers).</t>
  </si>
  <si>
    <t>The national highway network construction funds will require about $.7 trillion, of which about $.374 trillion for ordinary national highways and about $.375 trillion for national expressways.</t>
  </si>
  <si>
    <t>To connect 900 counties in the country that are not connected by national highways, and 18 newly added cities with urban populations of more than 200,000 and 29 prefecture-level administrative centers to national highways.                   The additional 33,000 kilometers of national highway routes are mainly considered from four aspects:             one is to supplement and connect the newly added cities and prefecture-level administrative centers with a population of more than 200,000;                                     Some are parallel double lines;                 the third is to strengthen the inter-regional connection, and a part of important passages that run through multiple provinces has been added;                                                                    the fourth is to optimize the road network connection, and a small number of contact lines have been added.</t>
  </si>
  <si>
    <t>Comprehensive transportation network by 2035</t>
  </si>
  <si>
    <t>http://english.www.gov.cn/policies/policywatch/202102/26/content_WS60382fe7c6d0719374af993a.html</t>
  </si>
  <si>
    <t>By 2035, a comprehensive transportation network of about 700,000 kilometers will be established.</t>
  </si>
  <si>
    <t xml:space="preserve">Cook Islands National Infrastructure Investment Plan </t>
  </si>
  <si>
    <t>https://www.theprif.org/document/cook-islands/national-infrastructure-investment-plans/cook-islands-national-infrastructure</t>
  </si>
  <si>
    <t>Avarua bridges = $3.55 Mln (2021-2023)                                                       Road sealing Aitutaki = $.57 Mln (2018)                                                        Bridges upgrade including Avatiu Valley bridge = $01 Mln (2016-2018)</t>
  </si>
  <si>
    <t>Reduce the number of road accidents, serious injuries and deaths                            ntroduce effective traffic and parking management measures to maintain the physical environment and village 
ambience in the Avarua area                         Ensure the integrity of the main road network in Rarotonga in providing access to key infrastructure and 
services even with the occurrence of cyclones and other extreme weather events                                                                  stablish PPP in road management and take into consideration road safety and the impacts of disasters and 
climate change in all engineering specifications</t>
  </si>
  <si>
    <t>Road Development Plan Vision, 2021</t>
  </si>
  <si>
    <t>-
(Contents Sourced from: https://www.slideshare.net/gauravhtandon1/highway-railway-engineering)</t>
  </si>
  <si>
    <t xml:space="preserve">Targetted Road Lengths by 2021 - 
Expressway = 15,766
National Highway = 80,000
State Highway = 160,000
MDR = 320,000
Half of the national Highway length should have four/ six lanes, and the remaining half should have two-lane carriageways with hard shoulders.
10,000 Km of State Highways should have four lanes and the balance should have two lanes
Forty percent of the major District Roads should have two lane carriageways 
The targets for basic access to village should have two lane carriageways 
Maintenance of existing assets should receive adequate attention
</t>
  </si>
  <si>
    <t>Alternative sources of funding such as toll financing, creation of a dedicated Road Fund through additional levies on fuel.</t>
  </si>
  <si>
    <t>Road safety should be enhanced through engineering measures • Environmental Concerns caused by road and road traffic should be addressed</t>
  </si>
  <si>
    <t/>
  </si>
  <si>
    <t>Rural Roads Plan- Vision 2025</t>
  </si>
  <si>
    <t>https://pmgsy.nic.in/rural-roads-plan-vision-2025
(Contents Sourced from: https://www.slideshare.net/gauravhtandon1/highway-railway-engineering)</t>
  </si>
  <si>
    <t xml:space="preserve">It is estimated that a length of 2,90,000 Km of new roads will be needed to achieve full connectivity. Out of this 40,000 Km will be black topped and the remaining 2,50,000 Km will be gravel. </t>
  </si>
  <si>
    <t>Up-gradation of existing Rural Roads shall be taken up at a cost of Rs 164 Bln. 
The maintenance of the rural road network will require Rs 75 Bln. every year.
(1 INR = 0.013 USD)</t>
  </si>
  <si>
    <t>Master Plans should be Prepared for Rural Roads showing the core Network which gives accessibility to each village. All future programmes should strictly conform to this network</t>
  </si>
  <si>
    <t>National Strategy for Rural Roads Myanmar (2017)</t>
  </si>
  <si>
    <t>https://docplayer.net/storage/98/136477377/1611897911/T8ncmsO2cKbc_x5GTiLoig/136477377.pdf</t>
  </si>
  <si>
    <t>Core Rural Road Network</t>
  </si>
  <si>
    <t>After construction and upgrading works have been completed, maintenance will be carried out in all CRRN roads with the aim of further increasing the sustainability and lifespan of the roads. This will include annual routine maintenance aimed at avoiding damage, complemented by periodic maintenance every few years to renew the road surface and carry out spot repairs.</t>
  </si>
  <si>
    <t>The total costs of construction and upgrading of the core rural road network to connect at least 90% of all existing registered villages by road, including connecting at least 80% of all registered villages by all-season rural road or higher-level road, is estimated to be approximately US$ 2.5 billion (MMK 3,400 billion)
To increase the amount of funding available to the road sector, the Government of Myanmar will create a Road Fund.</t>
  </si>
  <si>
    <t>All-season road access to 80% of villages, by 2030
Connect all villages with &gt;1000 pop, by 2020
Connect 95% villages with &gt;500 pop, by 2025
Connect 75% villages with &gt;250 pop, by 2030</t>
  </si>
  <si>
    <t>Niue Transport Strategy and Short-term Action Plan 2017-2026</t>
  </si>
  <si>
    <t>https://www.theprif.org/document/niue/national-infrastructure-investment-plans-transport/niue-transport-strategy-and-short</t>
  </si>
  <si>
    <t>Resurfing of main roads (Priority Rank = 3)  (2018-2019)                                                 Total length of main road network in 117 kilometers, of which 91% is sealed                                                              To reaseal the unsealed road network that provide access to inland agriculture areas = 90 kilometers</t>
  </si>
  <si>
    <t>Reducing the maximum age for imported vehicles, as well as providing road safety and environmental and financial benefits to Niue                                          Implementing a road safety action plan to reduce the negative impacts of road traffic
Resurfacing the road network, so as to reduce dust and noise pollution in urban areas</t>
  </si>
  <si>
    <t>Resurfacing the main road network = $21.3 Mln - $35.5 Mln (2018-2019)                                            Resurfacing the remaining unsealed sections of road around hospital, high school, power station and airport (10 km) = $3.6                           Development of a road safety action plan = $35,500</t>
  </si>
  <si>
    <t>Improve access to quality transport network</t>
  </si>
  <si>
    <t>Creation of road safety plan (Priority Rank = 16)
Development of a road safety database that records road incidents, detailing the cause and 
responsibilities                                     Provision of a ring-fenced budget for road safety activities
A review of road design standards and an inspection programme for existing roads
A treatment programme for crash black spots                                               Provision of pedestrian crossings in village centres to assist children as they move around villages</t>
  </si>
  <si>
    <t>Nauru Economic Infrastructure Strategy and Investment Plan</t>
  </si>
  <si>
    <t>https://www.theprif.org/document/nauru/national-infrastructure-investment-plans/nauru-economic-infrastructure-strategy-and</t>
  </si>
  <si>
    <t>The Government of Nauru's road and land transport policy is to achieve improved road infrastructure and provide a reliable and affordable public transport service                                      Quality of the main roads (22kms) is reasonable althoguh distribution roads (29kms) are in poor condition and needs maintenance</t>
  </si>
  <si>
    <t>Nauru is seeking to adopt reforms that will improve the performance of existing infrastructure assets as well as adopting measures that will see future infrastructure expenditure better utilized. The aim is to progressively take responsibility for the operation and maintenance of infrastructure.</t>
  </si>
  <si>
    <t>The Government has also agreed to accept the provision by Taiwan in 2011 of 150  solar street lights which will aid its goals of improving road safety</t>
  </si>
  <si>
    <t xml:space="preserve">Policy Statement on Land Transport - Road to Zero </t>
  </si>
  <si>
    <t>15% = local road infrastructure               30% = state highway infrastructure        40% = road policing                                  15% = road safety promotion and other safety spend</t>
  </si>
  <si>
    <t>40% reduction in deaths and serious injuries over 10 years (from 2018 levels)</t>
  </si>
  <si>
    <t>People will have better options for low emissions travel modes, including active modes and public transport</t>
  </si>
  <si>
    <t>National Roads Network Strategy</t>
  </si>
  <si>
    <t>https://www.works.gov.pg/files/DoW_NRNS.pdf</t>
  </si>
  <si>
    <t>To achieve 50% 'Good' and 50% 'Fair' conditions in the Core Road Network (2,309 km) by 2022</t>
  </si>
  <si>
    <t>The vision of the National Road Network Strategy is delivering to Papua New Guinea a sustainable and well managed National Road Network by putting the maintenance of the existing roads and bridges as a first priority</t>
  </si>
  <si>
    <t>$1.34 Bln. for the rehabilition of the core road network (2,309 km) the ongoing maintenance of the remaining (non-cre) parts of the national road network (6,431 km) , and the continued support for ongoing missing-link road projects by 2022</t>
  </si>
  <si>
    <t>Provide access to as many people as possible within the maintained sections of the National Road Network</t>
  </si>
  <si>
    <t>Development of the National Road Network or a sub-network that is safe for users through regular road safty audits, installation of traffic signs and safety barriers, and correction of accident black spot locations.</t>
  </si>
  <si>
    <t>Samoa National Infrastructure Strategic Plan</t>
  </si>
  <si>
    <t>https://www.theprif.org/sites/default/files/documents/14-Samoa%20NISP%20Full%20Report.pdf</t>
  </si>
  <si>
    <t xml:space="preserve">Enhancing environmental sustainability in the infrastructure projects </t>
  </si>
  <si>
    <t>Upgrade and widen Vaitele St between Malifa and Lepea 
(already completed)                            Upgrade and widen Vaitele St between Lepea and Vailoa 
(estimated $3.0 Mln) and feasibility study for longer-term solutions for an  improved road link to Faleolo Airport ($.39 Mln)                             Upgrade and widen Vaitele St between Vailoa and Vaitele (est. 
$11.85 Mln); and feasibility study for long-term solutions for an improved link from Vaitele St to Matafagatele St and the Port of Apia ($0.39 Mln)                                       Upgrade Fagelei St ($7.9 Mln)                 Upgrade the Vaitele St link to Matafagatele St ($11.85 Mln) based on the results of the feasibility study                                                      Major upgrade of road link from Apia to Faleolo Airport based on 
the results of the feasibility study ($19.75-47.4 Mln)._x000D_</t>
  </si>
  <si>
    <t>Road safety works, especially improving safety for pedestrians on major roads linking to key activity centres (hospital, schools, etc) ($2.37 Mln program) and for traffic on the Upolu Cross-island Road through Vailima ($11.85 Mln)</t>
  </si>
  <si>
    <t>Solomon Islands National Infrastructure Investment Plan 2013-2023</t>
  </si>
  <si>
    <t>https://policy.asiapacificenergy.org/sites/default/files/Solomon-Islands-National-Infrastructure-Investment-Plan-2013.pdf</t>
  </si>
  <si>
    <t>By 2015, 85 per cent of road system in maintainable condition                         By 2015, 100 per cent of maintainable road system receiving regular maintenance                                To maintain and rehabilitate 64 per cent (1,083km) of the roads in the next five to 10 years.</t>
  </si>
  <si>
    <t xml:space="preserve">Repair and rehabilitation of the road network </t>
  </si>
  <si>
    <t>$361 Mln on ongoing. committed and proposed road sector projects from 2012-2020</t>
  </si>
  <si>
    <t>Improve linkage of roads to existing  infrastructure such as wharves and  airports.</t>
  </si>
  <si>
    <t>Improve resilience of the transport 
network to the effects of climate change  by improving design and protecting networks and inhabited areas</t>
  </si>
  <si>
    <t>National Road Master Plan (NRMP) 2018-2027</t>
  </si>
  <si>
    <t>https://www.rda.gov.lk/supported/noticeboard/publications/NRMP_2018-2027/NRMP2018-2027_Draft-final.pdf</t>
  </si>
  <si>
    <t>Table 5-6 gives project wise details for Expressway - Total Length = 177.1 km</t>
  </si>
  <si>
    <t>specific procedures are to be followed in accordance with the legislative requirements specified
in National Involuntary Resettlement Policy (NIRP), Land Acquisition Act (LAA) and Donor Agency
Guidelines, to ensure the social safeguard aspects of these affected parties.</t>
  </si>
  <si>
    <t>Widening &amp; rehabilitation Sub-total (Rs. Mln.) = 467,673.97
Maintenance Sub-total (Rs.
Mln.) = 75,082.14
(1 LKR =  0.0050 USD)</t>
  </si>
  <si>
    <t>to ensure mobility and accessibility at an acceptable level of safety
and comfort</t>
  </si>
  <si>
    <t>Table 6-2: safety improvements at Hazardous locations</t>
  </si>
  <si>
    <t>Transport Infrastructure Development Strategy 2015-2022</t>
  </si>
  <si>
    <t>https://www.mofa.go.kr/www/brd/m_4049/down.do?brd_id=N2711&amp;seq=356102&amp;data_tp=A&amp;file_seq=1</t>
  </si>
  <si>
    <t>Four lane highway development • Highway No. 4 Krabi – Hoiyod
Highway No. 12 Kalasin– Somdej section 2
Highway No. 304 Kabinburi– Paktongchai
Highway No. 314 Bangpakong– Chachengsao section 2 • Highway No. 3138 Banbeng– Bankai section 3
Regional highways maintenance
Highway No.1 ,2 , 11 ,32 ,35 ,41 ,43, 117 , 331
Motorway development (Pattaya - Map Ta Phut Section)
Rural road development to support agricultural sector and tourism</t>
  </si>
  <si>
    <t>Tonga National Infrastructure Investment Plan</t>
  </si>
  <si>
    <t>https://www.adb.org/sites/default/files/linked-documents/46351-002-sd-03.pdf</t>
  </si>
  <si>
    <t>Outer Islands roads upgradation program that would involve rehabilitation and resealing of around 60 km of roads on Vava'a, Ha'apai, "Eua, and Niuafo'ou</t>
  </si>
  <si>
    <t xml:space="preserve">Implement new arrangements for sustainable road maintenance funding and delivery under the Road Fund                                                              </t>
  </si>
  <si>
    <t>Clear the remaining backlog of road repair works to return the network to a condition where it can be sustainably maintained under the Road Fund                                                      Develop private sector capacity for road maintenance (TSCP)</t>
  </si>
  <si>
    <t>Tuvalu Infrastructure Strategy and Investment Plan 2016-2025</t>
  </si>
  <si>
    <t>https://policy.asiapacificenergy.org/sites/default/files/Tuvalu%20Report%20FINAL%20for%20web.pdf</t>
  </si>
  <si>
    <t>Periodic maintenance: Resealing of Funafuti roads ($6.5) 2025 approx.</t>
  </si>
  <si>
    <t>Climate change is mainstreamed into all sectors of the new development policy. Priority is given to coastal protection on Funafuti and the Outer Islands to increase resillience and to promote sustainability</t>
  </si>
  <si>
    <t>Vanuatu Infrastructure Strategic Investment Plan 2015-2024</t>
  </si>
  <si>
    <t>https://www.gov.vu/images/publications/VISIP%202015-2024%20Report.pdf</t>
  </si>
  <si>
    <t>Within the next 10 years (2013-2023) 1,800km of road upgrading, sealed and climate-proofed. This is intended to include sealing of 420km and the focus to  maintaining and rehabilitating existing road assets</t>
  </si>
  <si>
    <t>Adequate resources for operating and maintaining projects should be systematically provided to ensure 
sustainability</t>
  </si>
  <si>
    <t>Transport - Road                                    Ongoing implementation = $.0765 Bln                                                              Future proposed = $0.0996 Bln                  Maintenance cost p.a = $.0044 Bln</t>
  </si>
  <si>
    <t>Integrate climate change and disaster risk policy and action, so that risk is managed holistically and effectively</t>
  </si>
  <si>
    <t>Road Transportation Development Planning of Vietnam to 2020 and Orientation to 2030</t>
  </si>
  <si>
    <t>https://www.mt.gov.vn/Uploads/File/zip_documents/2013/DieuchinhQH.zip</t>
  </si>
  <si>
    <t xml:space="preserve">To build 24 expressways and sections (including urban ring roads) with a total length of about 2,381 km.
100% of national highways will enter the correct technical grade.
100% of provincial roads are covered with asphalt or cement concrete.
</t>
  </si>
  <si>
    <t>Estimated capital demand for road traffic infrastructure construction up to 2020 is as follows:
National highway (excluding NH1, Ho Chi Minh road) is about 255,701 billion VND (1USD=23,000 VND)
The expressway is about VND 446,289 billion of which the North-South expressway is 209,173 billion VND
Provincial roads are about 120,000 billion VND
Coastal road is 28,132 billion VND</t>
  </si>
  <si>
    <t>100% of communes and commune clusters have roads for cars to the center, asphalted or cemented pavements, except for communes with extremely difficult terrain and geography</t>
  </si>
  <si>
    <t>To reserve a reasonable land fund for road traffic infrastructure development and ensuring traffic safety corridors; the protection of traffic works and ensuring road traffic order and safety are the responsibility of the local authorities at all levels, branches, the whole society and each citizen.
To control traffic accidents on all 3 criteria, strive to annually reduce from 5% to 10% of the number of accidents, the number of deaths and injuries caused by traffic accidents</t>
  </si>
  <si>
    <t>Only focus points are covered in this tab, other related targets can be found in subsequent sheets</t>
  </si>
  <si>
    <t>Logistics policies in ATO countries. Discussions on quantities like production, mode coverage, infrastructure, sustainability,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</si>
  <si>
    <t>National transport</t>
  </si>
  <si>
    <t xml:space="preserve">Modes </t>
  </si>
  <si>
    <t xml:space="preserve">Quantity </t>
  </si>
  <si>
    <t>Maritime</t>
  </si>
  <si>
    <t>Country</t>
  </si>
  <si>
    <t>Modes Target</t>
  </si>
  <si>
    <t>Infrastructure Target</t>
  </si>
  <si>
    <t>National Freight and Supply Chain Strategy - National Action Plan</t>
  </si>
  <si>
    <t>https://www.freightaustralia.gov.au/sites/default/files/documents/national-action-plan-august-2019.pdf</t>
  </si>
  <si>
    <t>X</t>
  </si>
  <si>
    <t xml:space="preserve">Upgrade navigation and positioning infrastructure, including the Satellite-Based Augmentation System. 
Continue to improve road expenditure and investment plans </t>
  </si>
  <si>
    <t>Future-focused freight regulation</t>
  </si>
  <si>
    <t>Heavy Vehicle Road Reform</t>
  </si>
  <si>
    <t>National Land Freight Strategy Update</t>
  </si>
  <si>
    <t>https://www.infrastructureaustralia.gov.au/sites/default/files/2019-06/national_land_freight_strategy_update_2012.pdf</t>
  </si>
  <si>
    <t xml:space="preserve"> All state governments pay further attention to asset management in the implementation of 
infrastructure strategies;                           Address two risks of Community Service Obligations for transport 
infrastructure: overestimating community requirements; and inappropriate or undisciplined wear Inclusion of relevant freight infrastructure on the Nation Building Network; for 
example extending the national road network from the Pacific Highway through the port of Newcastle</t>
  </si>
  <si>
    <t xml:space="preserve"> To provide for the specific needs of freight vehicles in operating the road network as a safe, sustainable and efficient road transport system for all road users</t>
  </si>
  <si>
    <t xml:space="preserve"> Formalisation of government and industry agreement to the national land freight strategy in order to maximise Australia‟s international competitiveness.</t>
  </si>
  <si>
    <t>Strategic Roadmap for Development of Logistics and Trade in the Republic of Azerbaijan</t>
  </si>
  <si>
    <t>https://monitoring.az/assets/upload/files/4eae769862be45d63dcd5b50b1d31844.pdf</t>
  </si>
  <si>
    <t xml:space="preserve">Increase the share of transit trades:
40% of Central Asia Black Sea route
25% of Central Asia and Europe route
3% of China and Europe route
40% of Russia and Iran route
25% of Iran and Black Sea route
</t>
  </si>
  <si>
    <t>Investment in hub ports
Establish 6 logistic centers</t>
  </si>
  <si>
    <t xml:space="preserve">Capture opportunities in maritime trade
Strengthening the leading role of Azerbaijan as a regional logistics and trade hub
Creating free trade zones
</t>
  </si>
  <si>
    <t>Logistics Master Plan</t>
  </si>
  <si>
    <t>https://www.unescap.org/sites/default/files/Cambodia%20-%20Ministry%20of%20Public%20Works%20%26%20Transport.pdf</t>
  </si>
  <si>
    <t xml:space="preserve">
</t>
  </si>
  <si>
    <t>Capacity enhancement and general development:
Road Transport
Inland Water Transport
Sihanoukville Port
Phnom Penh Port
Bavet Border Area
Poi Pet Border Area
Logistics Complex
Development of logistics hubs for multi-modal transport</t>
  </si>
  <si>
    <t>Promotion of railways as an emerging transport mode
Capacity enhancement of logistics service providers
Strengthening of legal and institutional framework</t>
  </si>
  <si>
    <t>National Logistics Hub Layout and Construction Plan</t>
  </si>
  <si>
    <t>http://www.qdu-pride.com/yh/61.html</t>
  </si>
  <si>
    <t>A batch of national logistics hubs with multi-transport functions and supporting regional and industrial economic development should also be established, while integration of ports, railways, highways and waterways should be strengthened.                                      By 2020, build 30 logistics hub        By 2025, build 150 logistics hub              During 2026-2035, a national logistics hub network suitable for the modren economic system will take shape</t>
  </si>
  <si>
    <t>Logistics Development Plan</t>
  </si>
  <si>
    <t>http://www.gov.cn/zhengce/content/2014-10/04/content_9120.htm</t>
  </si>
  <si>
    <t>Speed up the construction of multimodal transport facilities, build capacity-matched collection and distribution channels, equip modern transit facilities, and establish a multimodal transport information platform. 
Improve the port's railway and highway collection and distribution facilities, and enhance the port railway station and the rear passage capacity of the port station.</t>
  </si>
  <si>
    <t>Optimize the transportation structure, rationally configure various transportation methods, increase the proportion of railway and waterway transportation, and promote energy conservation and emission reduction.</t>
  </si>
  <si>
    <t>Strengthen the research and development of core logistics technology and equipment, promote the industrialization of key technology and equipment, and encourage logistics enterprises to adopt advanced and applicable technologies and equipment. 
By 2020, basically establish a modern logistics service system with reasonable layout, advanced technology, convenient and efficient, environmentally friendly, safe and orderly.</t>
  </si>
  <si>
    <t>Logistics Policy Guidelines</t>
  </si>
  <si>
    <t>http://english.www.gov.cn/policies/latest_releases/2017/08/17/content_281475797058716.htm</t>
  </si>
  <si>
    <t xml:space="preserve">Optimizing the management of road transport, regulating law enforcement of highway freight, and improving the assessment of freight transport licenses and permits and the inspection mechanism for logistics vehicles.              The guideline requires improvements to taxation policies and a reasonable determination on fees for logistic vehicles to be made. </t>
  </si>
  <si>
    <t>Georgia’s Transport and Logistics Strategy Report</t>
  </si>
  <si>
    <t>http://documents1.worldbank.org/curated/en/623591468191346382/pdf/96577-REVISED-WP-PUBLIC-Georgia-Box391464B-Final-Jan2015.pdf</t>
  </si>
  <si>
    <t>Development of the International Logistics Center
Alleviate the Port of Poti congestion</t>
  </si>
  <si>
    <t>Fostering the development of efficient and clean freight transport and logistics service</t>
  </si>
  <si>
    <t>Establishing road freight market regulation
Government support in supply chain management
Develop a sustainable financing mechanism to maintain the East-West Highway Corridor
Restructuring of Georgian Railways</t>
  </si>
  <si>
    <t>Draft Logistics Policy</t>
  </si>
  <si>
    <t>Optimize current modal mix to
25-30% road
50-55% railways
20-25% waterways</t>
  </si>
  <si>
    <t>Promote development of multimodal infrastructure</t>
  </si>
  <si>
    <t>Encouraging adoption of green logistics</t>
  </si>
  <si>
    <t>Reduce cost of logistics to 10% of GDP from 13-14%
LPI ranking to 25-30
Ensuring standardization in logistics 
National Logistics e-marketplace
Improve first mile and last mile connectivity to expand market access of farmers, MSMEs and small businesses
Doubling employment in the logistics sector by generating additional 10-15 Mln. jobs and focus on enhancing skills in the sector and encouraging gender diversity</t>
  </si>
  <si>
    <t>National Logistics System Blueprint</t>
  </si>
  <si>
    <t>https://www.unescap.org/sites/default/files/1.3.Indonesia.pdf</t>
  </si>
  <si>
    <t xml:space="preserve">Development of Kuala Tanjung as International Hub Port
National Integrated Trade, Logistics and Intermodal Transport Messaging Hub System
</t>
  </si>
  <si>
    <t>5% reduced national logistics costs in 2025 from 2020 levels with interim target of 4% from 2015 levels
LPI score of 3.5 in 2025 with interim target of 3.3 in 2020</t>
  </si>
  <si>
    <t>Logistics in the Age of Society 5.0—Looking Ahead to 2030</t>
  </si>
  <si>
    <t>http://www.keidanren.or.jp/en/policy/2018/085_overview.pdf</t>
  </si>
  <si>
    <t xml:space="preserve">Introduce robots and other automation at logistics facilities
Adopt the use of autonomous vehicles and drones
Matching logistics business resources with the needs of shippers; sharing and joint use of pallets, containers, and reusable shipping cartons </t>
  </si>
  <si>
    <t xml:space="preserve">Develop environment for commercial utilization of next-generation vehicles (EVs, FCVs, etc.) and LNG-fueled ships
Adopt the use of autonomous vehicles and drones
Create logistics workplaces that are more accommodating to many workers including women and senior citizens 
Matching logistics business resources with the needs of shippers; sharing and joint use of pallets, containers, and reusable shipping cartons </t>
  </si>
  <si>
    <t>Promote management of transportation demand through public-private frameworks     
Improved logistics visibility with RFID and other IoT technologies
Labor- and energy-saving logistics processes with autonomous vehicles and cargo ships, robots, etc.</t>
  </si>
  <si>
    <t>Logistics and Transport Competitiveness Kazakhstan</t>
  </si>
  <si>
    <t>https://unece.org/DAM/trans/publications/Report_-_Kazakhstan_as_a_transport_logistics_centre_Europe-Asia.pdf</t>
  </si>
  <si>
    <t>170 Mln. tonnes of cargo trough the Khorgos - Eastern Gate</t>
  </si>
  <si>
    <t>Creating  international  logistics  hubs  in  large  urban  centres
Expansion of the network of regular container trains</t>
  </si>
  <si>
    <t>LPI ranking of 40 from 71 in 2018
Simplification of customs procedures
Reduction of transport permits necessary for export-import operations
Creation of an effective system for goods tracking
Expand the practice of creating transport and logistics centres outside the country to reduce logistics costs
Make efforts to develop transit air flights and create a transshipment hub in Astana and Almaty</t>
  </si>
  <si>
    <t>Logistics and Transport Competitiveness in Kyrgyzstan</t>
  </si>
  <si>
    <t>https://unece.org/DAM/trans/main/wp24/Logistics_and_Transport_Competitiveness_in_Kyrgyzstan_2019.pdf</t>
  </si>
  <si>
    <t>Increase the share of Kyrgyz carriers in the market for international road transport to 20%
Maintain a continuous flow of goods 24 hours a day, 7 days a week</t>
  </si>
  <si>
    <t xml:space="preserve">
</t>
  </si>
  <si>
    <t>Development of intermodal transport
Increased number of measuring devices for checking the weight of vehicles
Expansion of toll roads
Introduce  a  separate  accelerated  corridor  for  trucks  with  perishable  goods
Construction of the railway corridor “China – Kyrgyzstan – Uzbekistan"
Construct a second track on main railway routes
Reconstruct the ports in Balykchy and Karakol and the pier in Kurmenty
Integrate  the  Kyrgyz  road  network  into  the  Euro-Asian  transport  corridors</t>
  </si>
  <si>
    <t>Limiting  the  movement  of  heavy  trucks  in  the  daytime  at  high  temperatures  in  order to preserve the road surface</t>
  </si>
  <si>
    <t>Integration within the framework of the EEU information system, which allows the availability of permits to be checked automaticall
The introduction of an automated system for monitoring the movement of freight vehicles
Develop  the  road  industry  as  an  independent  business  structure  based  on  public-private partnerships</t>
  </si>
  <si>
    <t>Logistics and Trade Facilitation Masterplan</t>
  </si>
  <si>
    <t>https://www.mot.gov.my/en/Documents/Executive%20Summary%20Logistics%20and%20Trade%20Facilitation%20Masterplan.pdf</t>
  </si>
  <si>
    <t>0.88 Bln. tonnes of cargo volume
8% increase in cargo volume resulting to an additional RM5.90 Bln. (RM1=0.25USD) to GDP
5% increase in productivity resulting to an additional RM3.88 Bln. (RM1=0.25USD) to GDP</t>
  </si>
  <si>
    <t xml:space="preserve">Create an integrated hub and spoke model
Develop KLIA as air cargo hub
Develop Port Klang as maritime centre
Cargo village development </t>
  </si>
  <si>
    <t>Leverage on the potential of
e-commerce
Provide green initiatives support
Promote efficient urban logistics</t>
  </si>
  <si>
    <t>Enhance capabilities of logistics service providers</t>
  </si>
  <si>
    <t>National Logistics Master Plan</t>
  </si>
  <si>
    <t>https://www.unescap.org/sites/default/files/Myanmar%20-%20Logistics.pdf</t>
  </si>
  <si>
    <t>South East Logistics Corridor
North South Logistics Corridor
Coastal Marine Corridor
Main River Logistics Corridor
Myanmar India Logistics Corridor
Trans Myanmar Logistics Corridor</t>
  </si>
  <si>
    <t>National Freight and Logistics Policy</t>
  </si>
  <si>
    <t>https://communication.gov.pk/SiteImage/Misc/files/National%20Freight%20and%20Logistic%20Policy.pdf</t>
  </si>
  <si>
    <t>Develop aero logistics parks inside or adjacent to international airports. These parks will house logistics centres, express and courier sorting centres and other value-added services.
Construct a national network of the road-side amenities to offer proper resting place for the long-haul drivers,
Develop Havelian Dry Port to allow for transfer of cargo to rail in Khyber Pakhtunkhwa
Rehabilitate a new access road to South Asia Port Terminal (SAPT)</t>
  </si>
  <si>
    <t>to increase the capacity of the railway sector as it is one of the most efficient modalities for transporting the long-distance goods.
Revive and implement the Trucking Policy to harmonize and set out the required vehicle standards and promote modern vehicle fleets
Develop a Vehicle Fleet Renewal Programme, to incentivize establishing a modern competitive trucking fleet
Develop and set a programme to improve fuel standards with a view to reach Euro 6 compliant standards. A phased programme, in consultation with the refineries shall be established.</t>
  </si>
  <si>
    <t>The different parts of the freight transport and the logistics value chain are currently being managed by numerous different ministries and government agencies/organisations, including the Ministry of Communications, Ministry of Maritime Affairs, Ministry of Railways, Aviation Division, Ministry of Commerce, Ministry of Planning, Development and Special Initiatives, Federal Board of Revenue (FBR), as well as the Provincial Governments. The absence of a unified ministry to lead the development of logistics is a significant barrier.
To improve the level of multimodal transport, there is a need to update the legal and regulatory regime to safeguard and harmonize the interests of multiple stakeholders
Trucking Policy 2020
Setup an Inland Waterway Transport Authority</t>
  </si>
  <si>
    <t>https://portsworldacademy.org/wp-content/uploads/2020/01/PHILIPPINES-NATIONAL-LOGISTICS-MASTER-PLAN-2017-2022.pdf</t>
  </si>
  <si>
    <t>Develop/expand/modernize international gateway &amp; secondary airports
Develop/expand/modernize seaports
Develop new RORO ports/facilities
Develop cruise berthing facilities
Implement rail development projects</t>
  </si>
  <si>
    <t>Ensure the building of resilient transport and logistics infrastructure that is adequately prepared when calamity and disaster strikes</t>
  </si>
  <si>
    <t>https://www.mof.go.kr/jfile/readDownloadFile.do?fileId=MOF_ARTICLE_36372&amp;fileSeq=6
https://www.unescap.org/sites/default/files/KMI%20Presentation_National%20Logistics%20Master%20Plan.pdf</t>
  </si>
  <si>
    <t>Turnover of Logistics 150 Tln. (compared to 91 Tln. from Baseline)</t>
  </si>
  <si>
    <t>Early commercialisation of drones and robot technology for logistics centre</t>
  </si>
  <si>
    <t>Convergence of Logistics (Logistics + IT + Distribution + Finance etc.)
Promoting green logistics</t>
  </si>
  <si>
    <t>LPI ranking of 10 (by 2025)
700,000 jobs in logistics industry (Compared to 590,000 from Baseline)
The ratio of professional manpower of the comprehensive logistics service enterprise = 30% (by 2025)(compared to 18.76% as of 2014)
National logistics cost to GDP = 8.2% (By 2025) (compared to 10.4% as of 2013)</t>
  </si>
  <si>
    <t>National Export Strategy of Sri Lanka: Logistics Strategy</t>
  </si>
  <si>
    <t>Create a logistics hub
Investments under a number of strategic actions
For Sri Lanka, creating an enabling environment by updating regulations and infrastructure is a key element of logistics industry development.</t>
  </si>
  <si>
    <t>The Government expects to increase the share of railway
freight transport by 2020 through the Public Investment
Programme 2017–2020.</t>
  </si>
  <si>
    <t xml:space="preserve">Create the conditions for the private sector to lead development of the logistics sector
Attract the investment needed to install the proper facilities across the country
Remove existing barriers to private sector investments and operations in railway networks and encourage
PPPs in rail master plan design and implementation of programs for improved rail transportation ( network expansion,
maintenance and management)  - Indicatove cost 100,000 USD
Establish a specialised unit for data gathering and
analysis on logistics and shipping to identify the bottlenecks, simplify the processes and reduce overall logistics
cost. </t>
  </si>
  <si>
    <t>National Logistics Action Plan</t>
  </si>
  <si>
    <t>https://www.researchgate.net/profile/Ruth_Banomyong/project/Vietnam-and-Cambodia-National-Logistics-Development-Plan/attachment/59c326394cde26fd91fd16ed/AS:540856010903552@1505961529060/download/WB+VNLAP+background+report.pdf?context=ProjectUpdatesLog</t>
  </si>
  <si>
    <t xml:space="preserve">Modernize the rail system and expand rail capacity
Expand inland waterway navigability and cargo carrying capacity at bottleneck sections
Improve airfreight handling facilities at major and second-tier airports
</t>
  </si>
  <si>
    <t>Promote e-commerce through logistics
Last mile delivery system</t>
  </si>
  <si>
    <t>Reduce cost of logistics to 13% of GDP in 2030 with interim target of 18% in 2020
Improved Logistics Performance Index by category:
Consistent Logistics in 2020
Logistics Friendly in 2030</t>
  </si>
  <si>
    <t>Automotive policies in ATO countries. Discussions on quantities like production, quality, and others are shown. In terms of date of adoption 2016 used was a divider in order to be able to determine whether it can be expected that the policy documents make reference to the 2030 Agenda on Sustainable Development (SDGs) and the Paris Agreement which were both adopted in 2015.</t>
  </si>
  <si>
    <t>Quantity</t>
  </si>
  <si>
    <t>Quality</t>
  </si>
  <si>
    <t>Transitioning Australia's automotive manufacturing Industry</t>
  </si>
  <si>
    <t>https://www.industry.gov.au/funding-and-incentives/transitioning-australias-automotive-manufacturing-industry</t>
  </si>
  <si>
    <t>2012-2020</t>
  </si>
  <si>
    <t>Improvement of the automotive sector. 
Automotive industry structural adjustment program. 
Automotive Transformation Scheme which encourages competitive investment and innovation in the automotive industry through to 2020. (More information: https://www.energy.gov.au/households/transport)</t>
  </si>
  <si>
    <t>Future of Australia's Automotive Industry</t>
  </si>
  <si>
    <t>https://www.aph.gov.au/DocumentStore.ashx?id=80efb034-be91-4594-9dfa-1b4cdb531862</t>
  </si>
  <si>
    <t>Creation of US$ 78 million Advanced Manufacturing Fund</t>
  </si>
  <si>
    <t>Automotive Transformation Scheme (ATS)</t>
  </si>
  <si>
    <t>https://business.gov.au/-/media/grants-and-programs/ats/automotive-transformation-scheme-fact-sheet-pdf.ashx?sc_lang=en&amp;hash=B1F26AF47E6EEAE6558B0A18CD657F62</t>
  </si>
  <si>
    <t>The Automotive Transformation Scheme supports the Australian automotive industry. It aims to encourage competitive investment, innovation and economic sustainability through financial assistance. This assistance covers up to 15% of the cost of eligible plant and equipment and 50% of eligible research and development investments.</t>
  </si>
  <si>
    <t>Automobile Industry Development Policy, 2020</t>
  </si>
  <si>
    <t>https://moind.gov.bd/sites/default/files/files/moind.portal.gov.bd/notices/d17e0566_13cb_486d_b77e_2d4063d09426/Automobile%20Industry%20Development%20Policy,%202020%20Draft.pdf</t>
  </si>
  <si>
    <t>Development of Eco-friendly Vehicles</t>
  </si>
  <si>
    <t>Contribution to national economy for manufacturing of automobiles and automobile components with output reaching 10% of the GDP by 2030.</t>
  </si>
  <si>
    <t>New Energy Automobile Industry Development Plan (2021-2035)</t>
  </si>
  <si>
    <t>http://www.gov.cn/zhengce/content/2020-11/02/content_5556716.htm</t>
  </si>
  <si>
    <t>By 2025: Increase NEV sales volume to 20% of total sales of new vehicles
To lower the average power consumption of new pure electric vehicles to 12.0 kWh/100 km.
On technology innovation , vehicle propulsion technology, power battery and management systems, drive motor and power electronics, and networking and intelligent technologies.</t>
  </si>
  <si>
    <t>To urge local governments to foster enterprise clusters that integrate entire supply chains and encourage cross-industry cooperation.
On the infra-expansion, to construct battery charging and swapping infrastructure.                         
Building a high-efficiency recycling system for power batteries</t>
  </si>
  <si>
    <t>Mid-Long term Development Plan for Auto Industry</t>
  </si>
  <si>
    <t>http://www.xinhuanet.com/auto/2017-04/25/c_1120869697.htm</t>
  </si>
  <si>
    <t>In 2020, to produce about 30 million vehicles.                                     In 2025, to produce about 35 million vehicles.                                       By 2025, new energy vehicles will account for more than 20% of automobile production and sales, and the specific energy of the power battery system will reach 350 watt-hours/kg.</t>
  </si>
  <si>
    <t>By 2020, several world-renowned auto brands will be built, and the safety performance of commercial vehicles will be greatly improved.          By 2025, the production and sales of several Chinese brand auto companies will enter the world's top ten.                                                      By 2020, the level of intelligence will be significantly improved, and the proportion of the automotive aftermarket and service industry in the value chain will reach more than 45%.                                               By 2025, key areas will be fully intelligent, and the proportion of the automotive aftermarket and service industry in the value chain will reach more than 55%.                        By 2025, the average fuel consumption of new passenger cars will be reduced by 20% compared with 2020.</t>
  </si>
  <si>
    <t>By 2020, Chinese brand cars will gradually be exported to developed countries.                                                 By 2025, the global influence of Chinese brand cars will be further enhanced.</t>
  </si>
  <si>
    <t>Development Plan for Energy-saving and New Energy Automobile Industry</t>
  </si>
  <si>
    <t>http://www.gov.cn/zwgk/2012-07/09/content_2179032.htm</t>
  </si>
  <si>
    <t xml:space="preserve">By 2015, the cumulative production and sales of pure electric vehicles and plug-in hybrid vehicles will reach 500,000.              By 2020, the production capacity of pure electric vehicles and plug-in hybrid vehicles will reach 2 Mln. and the cumulative production and sales will exceed 5 Mln..                 </t>
  </si>
  <si>
    <t>By 2020, the average fuel consumption of passenger cars produced that year will drop to 5.0 liters/100 kilometers, and the fuel consumption of energy-saving passenger vehicles will drop below 4.5 liters/100 kilometers; the fuel consumption of new commercial vehicles will be close to the international advanced level.</t>
  </si>
  <si>
    <t>Establish an effective management system for energy-saving and new energy automobile enterprises and products, build a marketing, after-sales service and power battery recycling system, improve support policies, and form a relatively complete technical standard and management standard system.</t>
  </si>
  <si>
    <t>Final Draft Automotive Mission Plan 2016-26</t>
  </si>
  <si>
    <t>https://dhi.nic.in/writereaddata/Content/AMP%202016-26%20Final%20Approved%20Draft.pdf</t>
  </si>
  <si>
    <t xml:space="preserve">2026: Total Vehicles (in Mln.) = 75.8
</t>
  </si>
  <si>
    <t>Adoption of cleaner fuels like CNG, biofuels, Hydrogen, Fuel cells, EVs and Hybrids shall be incentivised and encouraged
Scrapping of polluting and old personal vehicles and fleet modernisation of public transport vehicles</t>
  </si>
  <si>
    <t>By 2026, India will be among the top 3 in the world in engineering, manufacturing and export of vehicles and auto components
Investment friendly business climate
Creation of domestic capacities in high technology areas like automotive electronics, moulds and dies, etc. shall be incentivised
Inspection and Certification policy
End of Life (EOL) policy for retiring unroadworthy vehicles
Indian Automotive Industry will grow 3.5 - 4 times in value from its current output of aroundRs. 4,640 bn (circa 2015) to about Rs.16,160 - 18,895 bn by 2026 
Vehicle Exports (Rs. bn) (2026) = 2,950 (1 INR = 0.013 INR)</t>
  </si>
  <si>
    <t>National Auto Policy (Draft Version 2)</t>
  </si>
  <si>
    <t>https://dhi.nic.in/writereaddata/UploadFile/National%20Automotive%20Policy%20Draft%20v2.pdf</t>
  </si>
  <si>
    <t>2028-2030: To scale-up exports to 30-40% of the overall output
On page 22, the report includes 'Suggested emission roadmap beyond BS VI' - has vehicle type-wise emission standard proposals
Mandate minimum share of green vehicles among new vehicles purchased:
=&gt; 25% of all vehicles from 2023 and 75% of all vehicles from 2030 procured by central and state
government
=&gt; 50% of all vehicles from 2023 and 100% of all vehicles from 2030 procured by municipal
corporations in metros
Adopt reduction in CO2 through Corporate Average Fuel Economy (CAFE) regulations:  introduce economic penalties for manufacturers</t>
  </si>
  <si>
    <t xml:space="preserve">Rollout a comprehensive long-term (10 year) roadmap - define the emission standards applicable after BSVI 
Define a roadmap for harmonizing key standards and testing methods with global benchmarks
Increase the accountability of
Automotive Skills Development Council (ASDC) through performance based funding linked to metrics such as incremental employment generated, level of employment, curriculum coverage, industry feedback etc. 
Set-up a ‘Technology Acquisition Fund’ to acquire technologies through licensing agreements, joint ventures or acquisitions. Incentivize PPP based industry investments in research and development of commercially viable technologies through a Hybrid Annuity Model (HAM).
Implement an outcome-based funding scheme for Industry-Academia collaboration
</t>
  </si>
  <si>
    <t>Government Policy on Future Automotive Technology</t>
  </si>
  <si>
    <t>https://www.gaikindo.or.id/wp-content/uploads/2019/07/01.-Dirjen-Ilmate_-Sesi-Siang-GOVERNMENT-POLICY-ON-FUTURE-AUTOMOTIVE-TECHNOLOGY-GIIAS-Conference-240719.pdf</t>
  </si>
  <si>
    <t>Motor vehicle production
2025: 2,000,000, where 310,000 is export
2030: 3,000,000, where 900,000 is export 
2035: 4,000,000, where 1,500,000 is export
Motorcycle production
2025: 10,000,000, where 1,100,000 is export
2030: 12,500,000, where 1,400,000 is export 
2035: 15,000,000, where 1,750,000 is export</t>
  </si>
  <si>
    <t>2021: Strengthen local production of ICE vehicles and local components, enhance raw material production, accelerate export of multipurpose vehicles and lowcost green cars
2025: Initiate local production of e-MCs, set plan for fuelbased MC phase out, establish R&amp;D of EV components, start e-MC export
2030: Initiate local production of electric vehicles, set plan for ICE cars phase out, improve EV components, start 4W EV export</t>
  </si>
  <si>
    <t>Long-Term Goal and Strategy of Japan’s Automotive Industry for Tackling Global Climate Change</t>
  </si>
  <si>
    <t>https://www.meti.go.jp/english/press/2018/pdf/0831_003a.pdf</t>
  </si>
  <si>
    <t>2030-50</t>
  </si>
  <si>
    <t xml:space="preserve">2030 : Diffusion Rate of Next Generation Automobiles:                                                                      All Domestic Passenger Vehicles = 50-70%
HEV = 30~40％ 
BEV・PHEV = 20~30％
FCEV = ~3％
Clean Diesel = 5~10％"  
Japan set out its goal to realize ”Well-to-Wheel Zero Emission” in collaboration with global efforts to achieve zero emissions from energy supply and with innovation in how vehicles are used.                       Long-Term Goal (End of 2050)=  80% reduction of GHG emissions per vehicle (Passenger Vehicles: 90% reduction, 100% xEV)                                                                                                                                        </t>
  </si>
  <si>
    <t>Promote Open Innovation in Next Generation
Electrification Technology  
Promote Open Innovation toward De-carbonization of nternal Combustion Engines  
Promote Model-based Development, Foster Human Resources, and Enhance Technology Level of Small and Medium Suppliers 
Cooperate in International Electrification Policy
Support Transformation of Global Supply Chains Toward Electrification
Build up a Battery System  
Develop System for Utilizing Next-generation Vehicles for Commercial Vehicle Segment 
Accelerate Integration with Distributed Energy
Systems</t>
  </si>
  <si>
    <t>National Automotive Policy 2020</t>
  </si>
  <si>
    <t>https://www.miti.gov.my/miti/resources/NAP%202020/NAP2020_Booklet.pdf</t>
  </si>
  <si>
    <t xml:space="preserve">2030: Total Production: 1.47 Mln.
</t>
  </si>
  <si>
    <t>2025: 30% biodiesel blend, EURO5 PETROL
Reduce carbon emission from vehicles by improving fuel economy level in Malaysia in line with the ASEAN Fuel Economy Roadmap of 5.3 Lge / 100km</t>
  </si>
  <si>
    <t>Components development:
2020-2024: IoT, LiDAR, Charging infrastructure
2025-2027: RADAR, Augment Reality
2028-2030: Powertrain (Fuel Cell), V2X
Exports CBU: RM 12.3 B (1RM=0.25USD)
Total Employment: 323000 jobs (including research and MaaS)</t>
  </si>
  <si>
    <t>Clean Cars Policy</t>
  </si>
  <si>
    <t>https://www.transport.govt.nz/assets/Uploads/Cabinet/CabinetDecisionsOnTheChangesSoughtByTheVehicleIndustryToTheProposedCleanCarStandard.pdf</t>
  </si>
  <si>
    <t>2021-2025</t>
  </si>
  <si>
    <t>The Clean Car Import Standard – reducing vehicle CO2 emissions to 105 grams per kilometre from 171 grams per kilometer by 2025. 
The Clean Car Standard is a CO2 target for light vehicles. It progressively lowers the CO2 emissions of vehicles entering New Zealand from an average of 171 grams of CO2 /km today to 105 grams by 2025, a reduction of almost 40% in five years.
Suppliers will meet this target by bringing in more Electric Vehicles (EVs), more hybrids and more fuel efficient conventional vehicles – giving Kiwis more climate-friendly choices.</t>
  </si>
  <si>
    <t xml:space="preserve">The 2025 targets will be phased in through multiple annual targets. Annual multiple targets better communicate the need for all vehicle segments to achieve emission reductions. </t>
  </si>
  <si>
    <t>Prioritising policies to move to a low carbon light vehicle flee</t>
  </si>
  <si>
    <t>https://www.transport.govt.nz/assets/Uploads/Briefing/Prioritising-policies-to-move-to-a-low-carbon-light-vehicle-fleet.pdf</t>
  </si>
  <si>
    <t xml:space="preserve">A target of 90 grams in 2030 and 60 grams or lower in 2035. The Standards is one of these policies. Internationally, it is also common for subsidies and fees based on CO2 emissions to be used to influence people's vehicles decisions. </t>
  </si>
  <si>
    <t>Automotive Development Policy (ADP) 2016-2021</t>
  </si>
  <si>
    <t>http://masoodaziz.com/download.php?action=downloads&amp;id=154#:~:text=A%20Committee%20constituted%20by%20the,offer%20higher%20quality%20in%20line</t>
  </si>
  <si>
    <t xml:space="preserve">2021: 
Cars Nan/Jeeps = 350,000
Light Commercial Vehicles (LCVs) = 79,000
Trucks = 12,000
Buses = 2,200
Tractors = 88,000
Motorcycles = 2.5 Mln.
</t>
  </si>
  <si>
    <t>To increase contribution to the Gross Domestic Product from 2.3% to 3.8%
To increase contribution to manufacturing from 22% to 30%
To increase direct and indirect employment from 2.4 Mln. presently to 4 Mln.
Create enabling tariff structure for development of the Automotive Sector
Rationalise automobile import policy
Provide regulatory and enforcement mechanisms for Quality, Safety and Environmental
Standards
Establishment of Pakistan Automotive Institute
Ensure Consumer Welfare through provision of quality, safety, choice and value for money
Reorganization of Auto Industry Development Committee (AIDC).
Import policy for used vehicles</t>
  </si>
  <si>
    <t>Auto Industry Development and Export Policy 21-26</t>
  </si>
  <si>
    <t>http://engineeringpakistan.com/wp-content/uploads/2022/02/Web-Final-for-Print-POLICY-2.pdf</t>
  </si>
  <si>
    <t xml:space="preserve">Capacity to manufacture 650,000 Cars/LCVs/SUVs, 100,000
Tractors, 20,000 HCVs, 7 million 2-3 wheelers per annum. </t>
  </si>
  <si>
    <t xml:space="preserve">Introduction/Promotion of quality small cars which are
affordable for the middle class. </t>
  </si>
  <si>
    <t xml:space="preserve">Enhance local production of public transport vehicles.
Encourage indigenous design, development and manufacturing of local vehicles. </t>
  </si>
  <si>
    <t>Future Automotive Industry Development Strategy - National Roadmap 2030</t>
  </si>
  <si>
    <t>https://www.motie.go.kr/common/download.do?fid=bbs&amp;bbs_cd_n=81&amp;bbs_seq_n=162196&amp;file_seq_n=1</t>
  </si>
  <si>
    <t>33% of new cars in Korea by 2030 would be eco-friendly cars
Acquire 10% of global market share for eco-friendly cars</t>
  </si>
  <si>
    <t>Introduction of a system for fully autonomous driving by 2024
To become an autonomous vehicle technology powerhouse in 2027</t>
  </si>
  <si>
    <t>660 hydrogen charging stations in 2030, 1.5 million electric chargers in 2025
In 2030, hydrogen charging stations reached within 20 minutes from major cities and within 75km from highways.</t>
  </si>
  <si>
    <t>Russian Automotive Industry: Governmental Policies and Priorities</t>
  </si>
  <si>
    <t>https://unece.org/DAM/trans/main/wp29/WP29-155-39e.pdf</t>
  </si>
  <si>
    <t>Production
2.54 Mln. Passenger cars
0.25 Mln. LCV
124.66 thousand Freight vehicles
21.53 thousand buses
Export
330.18 thousand passenger cars
34.42 thousand LCV
18.84 Freight vehicles
1.77 thousand buses</t>
  </si>
  <si>
    <t>EV, ITS, autonomous technologies</t>
  </si>
  <si>
    <t>Recyclability rate shall be at least 85% and the disposal rate of at least 90%
Equal requirements to domestic and imported vehicles
Direct application of the international regulations (UNECE Regulations, GTRs)</t>
  </si>
  <si>
    <t>Strategy for the Development of the Automotive Industry of the Russian Federation for the period up to 2025</t>
  </si>
  <si>
    <t>http://static.government.ru/media/files/EVXNIplqvhAfF2Ik5t6l6kWrEIH8fc9v.pdf</t>
  </si>
  <si>
    <t>Thailand Automotive Industry Development Master Plan 2017-2021</t>
  </si>
  <si>
    <t>https://docplayer.net/56403231-Thailand-automotive-industry-situation-and-master-plan.html</t>
  </si>
  <si>
    <t>2015-2021: Hybrid &amp; Plug-in hybrid
2019-2021: Fuel cell, modified personalized atmosphere components, system design production</t>
  </si>
  <si>
    <t>2019-2021: bio material R&amp;D, knowledge/info sharing center
2012-2021: Human Resource Development-Infrastructure-Incentive Policies</t>
  </si>
  <si>
    <t xml:space="preserve">Automobile industry development plan of Vietnam </t>
  </si>
  <si>
    <t>http://asemconnectvietnam.gov.vn/default.aspx?ZID1=14&amp;ID8=15474&amp;ID1=2</t>
  </si>
  <si>
    <t xml:space="preserve">Meet domestic market:
36,000 passenger vehicles
127,000 trucks
10,000 4-9 seat vehicles
6,000 special use vehicles
60,000 high-class vehicles
</t>
  </si>
  <si>
    <t>Ratio of local content is expected at 40% and 50%</t>
  </si>
  <si>
    <t>Rail policies in ATO countries. Discussions on expansion, rehabilitation, upgrading, HSR, and electrification. In terms of date of adoption 2016 used was a divider in order to be able to determine whether it can be expected that the policy documents make reference to the 2030 Agenda on Sustainable Development (SDGs) and the Paris Agreement which were both adopted in 2015.</t>
  </si>
  <si>
    <t>Activity</t>
  </si>
  <si>
    <t>Institutions</t>
  </si>
  <si>
    <t>Afghanistan Rail Development Plan 2030</t>
  </si>
  <si>
    <t>https://drive.google.com/file/d/17JWCszcY86NUBRrEb99ScEMhzIY_D-Yf/view</t>
  </si>
  <si>
    <t>Cumulative track length of 4791 km will be constructed by the year 2030</t>
  </si>
  <si>
    <t>7 capacity building and training programs for next 4 years with 800 trainees</t>
  </si>
  <si>
    <t>Faster Rail Plan</t>
  </si>
  <si>
    <t>https://investment.infrastructure.gov.au/files/national_rail_program/Faster-Rail-Plan.pdf</t>
  </si>
  <si>
    <t xml:space="preserve">the Government invested $20 million in faster rail business cases for Sydney to Newcastle, Melbourne to Greater Shepparton and Brisbane to the regions of Moreton Bay and the Sunshine Coast. These business cases are due to be completed in mid-2019. Building on this first step, the Government is now committing $2 billion to help deliver faster rail 
between Melbourne and Geelong – a nationally significant commuter corridor. </t>
  </si>
  <si>
    <t>Final Report on Updating Railway Master Plan</t>
  </si>
  <si>
    <t>https://mor.portal.gov.bd/sites/default/files/files/mor.portal.gov.bd/page/9a1ba160_209b_4d94_9077_3befdc9e2ef3/TA%208597%20-%20Master%20Plan%20v2.1%20(Final)%20Jan%202018%20(3).pdf</t>
  </si>
  <si>
    <t>At least one main track of all core lines to be dual or broad gauge by
2030
All main tracks of all core lines will be dual, broad or gauge
convertible track by 2035
All main tracks will be dual, broad or gauge convertible track by
2040
All train service using broad gauge equipment by 2045
All third rail for meter gauge service on dual gauge removed by
2046</t>
  </si>
  <si>
    <t>Railway Network Development Master Plan in Cambodia (not found)</t>
  </si>
  <si>
    <t>https://www.unescap.org/sites/default/files/Country%20presentation%20-%20Cambodia.pdf</t>
  </si>
  <si>
    <t>Short-term plan (2014-2020)
Main line D: Formulation of international network, developing the east areas
Main line A: Invigorating the existing north line
Mid-term plan (2021-2030)
Main line B: Connecting to Sihanoukville, developing the south areas
Main line C: Developing the east-central areas, developing tourism
Long-term plan (after 2031)
Main line E: Connecting to Laos, developing the east areas
Branch lines: Developing the potential areas</t>
  </si>
  <si>
    <t>Blue Print from China State Railways</t>
  </si>
  <si>
    <t>http://english.www.gov.cn/news/topnews/202102/10/content_WS60232f9bc6d0719374af8ad6.html</t>
  </si>
  <si>
    <t>According to a blueprint from the China State Railway Group, the national railway operator, the country will continue to expand the railway network. A total of 200,000 km of tracks is planned by the end of 2035, including about 70,000 km of high-speed lines.</t>
  </si>
  <si>
    <t>China's domestically developed Fuxing — meaning "rejuvenation" — bullet trains can travel up to 350 km per hour.</t>
  </si>
  <si>
    <t>National Rail Plan - India</t>
  </si>
  <si>
    <t>https://indianrailways.gov.in/NRP-%20Draft%20Final%20Report%20with%20annexures.pdf</t>
  </si>
  <si>
    <t>8042 km (total Dedicated Freight Corridors planned) upto 2051
2026: 2807 km
2031: 3278 km
2041: 1206 km
2051: 751 km
7987 km (total HSR planned) upto 2051
2026: Phase 1 = 508 km
2031: Phase 2 = 2521 km
2041: Phase 3 = 1473 km
2051: Phase 4 = 3485 km</t>
  </si>
  <si>
    <t>India follows a state-owned monopoly model for Railway
track infrastructure where both the segments (“Above the rail” and “Below the
rail”) are provided by a single entity, i.e. Indian Railways.</t>
  </si>
  <si>
    <t>National Railways Master Plan</t>
  </si>
  <si>
    <t>https://djka.dephub.go.id/uploads/201907/RIPNAS_Siap_Cetak-dikompresi.pdf</t>
  </si>
  <si>
    <t>1. The national railway network reaches 10,524 km (spread over the islands of Java-Bali, Sumatra, Kalimantan, Sulawesi and Papua) including the city/
urban railway network of 3,755 km.
2. Passenger transportation facilities with 2,839 locomotives, 27,949 intercity trains and 6,229 urban units.
3. Goods transportation facilities with a total of 2,475 locomotives and 48,364 units of wagons.</t>
  </si>
  <si>
    <t>Realizing rail transportation services that have a passenger market share of 7% - 9% and goods by 11% - 13% of the total national transportation services</t>
  </si>
  <si>
    <t xml:space="preserve">
The target of the railway infrastructure investment and funding program until 2030 is “the fulfillment of strong railway funding supported by private investment with an investment target of estimated value of USD 65,063.00 million with funding contributions from the Government and investment
by Business Entities”.</t>
  </si>
  <si>
    <t>The target of developing national railway institutions until 2030 is to realize:
Establishment of an Infrastructure Organizing Agency and Railway Facilities.
Strengthening the function of the regulator as a regulatory agency for the operator of railway infrastructure and facilities.
Establishment of a security supervisory agency for railway infrastructure construction.</t>
  </si>
  <si>
    <t>The targets of the railway safety improvement program are: "Increasing the security and safety of the railway with an indicator of a decrease in the ratio of security and safety disturbances by at least 50% in the period 2010-2030".
The long-term targets to be achieved in the operation of the national railway related to technology transfer and industrial development are: "The realization of mastery of railway technology by reducing dependence on technology for facilities and infrastructure to a maximum of 25%, local content of at least 85% and supplied by a minimum of 90% of domestic industry".</t>
  </si>
  <si>
    <t>High-speed railways network in Japan</t>
  </si>
  <si>
    <t>https://www.mlit.go.jp/common/000207972.pdf</t>
  </si>
  <si>
    <t>540 km (planned to be constructed); 3,510 km (in master plan)</t>
  </si>
  <si>
    <t>Main Policy Directions of Rail Transport Development</t>
  </si>
  <si>
    <t>http://cbd.minjust.gov.kg/act/view/ky-kg/97020</t>
  </si>
  <si>
    <t>- development of railway infrastructure and implementation of the main directions of railway transport;
- modernization and replenishment of rolling stock;
- Development and examination of the feasibility study of the North-South railway connecting the north and south of Kyrgyzstan;
- Preparatory work for the construction of the North-South railway connecting the north and south of Kyrgyzstan;
- Development, updating and financing of the Feasibility Study for the Electrification of the Lugovoy-Bishkek (Alamedin) railway line;
- modernization of roads and road facilities;
- modernization of the repair base of traction rolling stock, freight and passenger cars;
- Introduction of centralized power supply, informatization, power supply, centralized locking system and communication system for railway transport;
- maintenance and operation of the Lugovoy-Bishkek-Rybachye fiber-optic communication line;
- Implementation of the project "Electrification of the Lugovoy-Bishkek (Alamedin) railway line";
- Rehabilitation of the Lugovoy-Rybachye railway.</t>
  </si>
  <si>
    <t>- turnover of cargo transportation is 60-70 mln. tons. km or by 7.3%;
- shipments will increase by 68-73 thousand tons or 5.1%;
- cargo arrival will increase by 350-400 thousand tons or 6.1%;</t>
  </si>
  <si>
    <t>- improvement of the regulatory framework and development of the system of technical regulation in railway transport;
- capacity building of railway transport;</t>
  </si>
  <si>
    <t>- More than 2,000 jobs will be created.</t>
  </si>
  <si>
    <t>Rail Infrastructure Development Plan (not found)</t>
  </si>
  <si>
    <t>https://www.unescap.org/sites/default/files/Rail%20Sector%20Development%20Activities%20in%20Myanmar-Mr.%20Ba%20Myint%2C%20Managing%20Director%2C%20Myanmar%20Railways.pdf</t>
  </si>
  <si>
    <t>Yangon‐Mandalay Railway Improvement Project (JPY 91.179 bln Phase 1, JPY 191.069 bln Phase 2)
Yangon Circular Railway Line Upgrading Project (207.8 mln USD ODA, 43.38 mln USD counterpart)
Mandalay ‐Myitkyina Railway Line Rehabilitation Project (125 mln USD)
Yangon-Pyay Railway Improvement Project (200 mln USD)</t>
  </si>
  <si>
    <t>New Zealand Rail Plan</t>
  </si>
  <si>
    <t>https://www.transport.govt.nz/assets/Uploads/Report/The-New-Zealand-Rail-Plan.pdf</t>
  </si>
  <si>
    <t xml:space="preserve">Build resilience and reliability in existing network through an 
expanded renewals and maintenance programme
∂ Investment in tracks, bridges, tunnels and signals across 
the existing network, supports uplift in performance 
against the Asset Management Plan targets over 10 years
∂ Public safety – level crossing improvements </t>
  </si>
  <si>
    <t>"Establishing a new long-term 
planning and funding framework under the Land Transport Management Act 2003;  Investment priorities for a resilient and reliable rail network
- Investing in the national rail network to restore rail freight and provide a platform for future investments for growth 
- Investing in the metropolitan rail 
network to support growth and 
productivity in our largest cities."</t>
  </si>
  <si>
    <t>"Intergenerational replacement of Interislander ferries and 
landside facilities; Replacement of locomotives and wagons, and 
refurbishment of electric fleet; Implement automatic train protection; Mechanical depot upgrades including Hutt, Christchurch, and Auckland; Core asset capital renewals (e.g. facilities, technology, ship and rolling stock renewals, plant and machinery)"</t>
  </si>
  <si>
    <t>Pakistan Railway Business Plan</t>
  </si>
  <si>
    <t>20-Year Master Rail Plan (not found)</t>
  </si>
  <si>
    <t>https://www.bangkokpost.com/business/1329707/otp-unveils-20-year-master-rail-plan</t>
  </si>
  <si>
    <t>The plan covers double-track rail development, stretching 2,777km; metre-gauge rail routes with a total distance of 2,352 km; standard-gauge rail routes for high-speed trains, stretching 2,457km; the establishment of container yards; and the use of electric trains for rail transport.</t>
  </si>
  <si>
    <t>the master plan would need more than 2.7 trillion baht in investment.
Around 1.9 trillion baht will be funded by the state and the rest will come from the private sector.</t>
  </si>
  <si>
    <t xml:space="preserve">Adjusted master plan on development of railway transport of Vietnam to 2020 with a vision to 2030 </t>
  </si>
  <si>
    <t>http://asemconnectvietnam.gov.vn/ClickToPrint.aspx?ID1=2&amp;ID8=42567</t>
  </si>
  <si>
    <t>By 2020:
- For existing railway network:
+ To upgrade, gradually modernize railway route of Hanoi - Ho Chi Minh City with a length of about 1,726 kilometers
+ To renovate, upgrade and gradually putting national railway routes into technical level: Yen Vien - Lao Cai of a length of 285 kilometers; Hanoi (Gia Lam) – Hai Phong of a length of 96 kilometers; Ha Noi (Dong Anh) – Thai Nguyen (Quan Trieu) of a length of 54.6 kilometers; Ha Noi (Yen Vien) - Lang Son (Dong Dang) of a length of 156 kilometers;
+ To renovate and upgrade railway stations , giving priority to railway routes of Hanoi - Ho Chi Minh City and Yen Vien - Lao Cai;
- For newly constructed railway:
+ To complete and put into operation, using entire railway route of Yen Vien - Pha Lai - Ha Long - Cai Lan with a length of 129 kilometers;
+ High-speed railway route on North - South axis:
+ To research, build railway routes: east belt route (Yen Vien - Lac Dao - Ngoc Hoi with a length of about 80 kilometers) in hub areas of Ha Noi; railway route of Bien Hoa - Vung Tau (out of which, giving priority to railway section of Trang Bom - Thi Vai with a length of 65.4 kilometers); railway route linking Hai Phong seaport - Lach Huyen with a length of 32.65 kilometers;
+ To research and build railways: Lao Cai – Ha Noi - Hai Phong, Hanoi - Dong Dang, Ho Chi Minh City - Can Tho, Dak Nong - Chon Thanh (with a length of 67 kilometers), Di An - Loc Ninh (with a length of 128 kilometers), Vung Ang - Cha Lo (Mu Gia) (with a length of 67 kilometers)
- For urban railway: completing and put into operation a number of urban railways in Ha Noi (Cat Linh - Ha Dong, Nhon - Hanoi railway station) and Ho Chi Minh City (Ben Thanh - Suoi Tien)
By 2030:
- For newly constructed railway:
+ To build high-speed railway route, giving priorities to build railway sections having huge transport demand on North - South axis under ability of mobilize capital;
+ To research and construct electrification railway: Lao Cai – Ha Noi – Hai Phong with a length of 380 km; Ha Noi - Dong Dang with a length of 156 km;   
+ To research, build railway routes connecting with sea ports, economic zones, industrial parks, tourism zones: Dieu Tri - Nhon Hoi; Vung Ang - Mu Gia connecting with Lao railway; My Thuy port - Dong Ha - Lao Bao; railway route to inland port ICD Huong Canh (Vinh Phuc); Nam Dinh - Thinh Long and Ninh Co economic zone; railway to ports in north Central region (Nghi Son, restoring railway to port of Cua Lo); railway route to ports in mid-central region (Chan May, Lien Chieu, Dung Quat); railway route to ports in south Central region (Quy Nhon, Phan Thiet, restoring railway route from station of Nga Ba - Ba Ngoi port);
+ To research and construct coastal railway route: Nam Dinh – Thai Binh - Hai Phong - Quang Ninh with a length of approximately 120 km; Ha Long - Mui Chua - Mong Cai with a length of 150 km;
+ To research, build railway route connecting with provinces in Central Highlands such as Dak Nong - Kon Tum - Dak Lak – Binh Phuoc with a length of 550 km, Tuy Hoa - Ban Me Thuot with a length of about 169 km, Dak Nong – Binh Thuan with a length of about 121 km;
+ To research and build railway routes: Di An - Loc Ninh connecting with railway of Cambodia; Lang Son - Quang Ninh (Mui Chua) with a length of about 95 km; Thai Nguyen - Tuyen Quang - Yen Bai with a length of about 73 km;
+ To restore railway route of Thap Cham - Da Lat with a length of about 84 km.</t>
  </si>
  <si>
    <t>- By 2030: railway transport meets approximately 3.00% - 4.00% of passenger transport demand and about 4.00% - 5.00% of freight transport demand in total transport volume of entire transportation sector; out of which, urban passenger transport by railway meet about 15% - 20% of demand of public passenger transport in Hanoi and Ho Chi Minh City.</t>
  </si>
  <si>
    <t>- To invest in modern technological line for facilities of manufacturing and assembling locomotives, carriages, spare parts production, striving to reach localization rate of between 60% - 80%; expanding scale of production for building high-quality carriages to meet domestic demand and export;
- To develop industry of production of railway spare parts and accessories to meet demand of building new domestic railway routes and export.</t>
  </si>
  <si>
    <t>Railway Development Strategy</t>
  </si>
  <si>
    <t>https://www.thb.gov.hk/eng/publications/transport/publications/rds2014.pdf</t>
  </si>
  <si>
    <t>-Northern Link and Kwu Tung Station (2018 – 2023, 23 bln USD)
-Tuen Mun South Extension (2019 – 2022, 5.5 bln USD)
- East Kowloon Line (2019 – 2025, 27.5 bln USD)
-Tung Chung West Extension (2020 – 2024, 6 bln USD)
-Hung Shui Kiu Station (2021 – 2024, 3 bln USD)
-South Island Line (West) (2021 – 2026, 25 bln USD)
-North Island Line (2021 – 2026, 20 bln USD)</t>
  </si>
  <si>
    <t>the rail share would further
rise from around 40% at present (and around 43% upon the completion
of the five railway projects currently under construction) to between
45% and 50% by 2031</t>
  </si>
  <si>
    <t>On
the assumption that the switch from road-based transport to the railway is
proportional to the decrease in the total distance travelled by vehicles, this
would translate into environmental benefits amounting to a reduction in
roadside air pollutants by some 190 tonnes of nitrogen oxide per year, and
143 000 tonnes of green house gases per year, i.e. reduction of about 2%
to 4% of the roadside air pollutants and green house gases per year.</t>
  </si>
  <si>
    <t>Transport targets identified for each ATO economy across subsectors. Marked green if identified and/or available.</t>
  </si>
  <si>
    <t>Road Expansion</t>
  </si>
  <si>
    <t>Road Maintenance</t>
  </si>
  <si>
    <t>Climate Change</t>
  </si>
  <si>
    <t>E-mobility</t>
  </si>
  <si>
    <t>Mode Share</t>
  </si>
  <si>
    <t>Road expansion targets in ATO economies.</t>
  </si>
  <si>
    <t>Typology</t>
  </si>
  <si>
    <t>Targets</t>
  </si>
  <si>
    <t>2020- 2029</t>
  </si>
  <si>
    <t xml:space="preserve"> 2030- 2039</t>
  </si>
  <si>
    <t>2040/ beyond</t>
  </si>
  <si>
    <t>Document</t>
  </si>
  <si>
    <t>Expansion</t>
  </si>
  <si>
    <t>80 km constructed length of Provincial Roads</t>
  </si>
  <si>
    <t>Ministry of Public Works (MPW) Strategy 2019 – 2023 (p.22)</t>
  </si>
  <si>
    <t>3,300 km expansion - national and provincial road network. 
474 km remaining sections of the Ring Road completion. 
1,000 km - border roads construction.
2,500 km - gravel and asphalt roads construction and O&amp;M.</t>
  </si>
  <si>
    <t>Afghanistan Transport Sector Master Plan Update (2017–2036) (p.14)</t>
  </si>
  <si>
    <r>
      <t xml:space="preserve">$25,897 Mln. investments total: </t>
    </r>
    <r>
      <rPr>
        <b/>
        <sz val="11"/>
        <color rgb="FF002060"/>
        <rFont val="Segoe UI"/>
        <family val="2"/>
      </rPr>
      <t>Road</t>
    </r>
    <r>
      <rPr>
        <sz val="11"/>
        <color rgb="FF002060"/>
        <rFont val="Segoe UI"/>
        <family val="2"/>
      </rPr>
      <t xml:space="preserve"> = 50.2%, Rail = 43.1%, Urban transport = 3.3%, Airports = 2.2%, Trade facilitation = 1.2%.</t>
    </r>
  </si>
  <si>
    <t>Access/Connectivity</t>
  </si>
  <si>
    <t>Ensure accessibility of passenger transportation by road to all the Armenia communities</t>
  </si>
  <si>
    <t>Armenia Development Strategy for 2014‐2025 (p.70)</t>
  </si>
  <si>
    <t>North-South road corridor construction</t>
  </si>
  <si>
    <t>Government Program of the Republic of Armenia 2014-2025 (p.85)</t>
  </si>
  <si>
    <t>M12 Motorway will be a new 16 km dual-carriage motorway and is part of the Western Sydney Infrastructure Plan</t>
  </si>
  <si>
    <t>Infrastruture High Priority List 2021</t>
  </si>
  <si>
    <t>https://www.infrastructureaustralia.gov.au/sites/default/files/2021-03/IFA_301237_2021%20Infrastructure%20Priority%20List%20FA2%20Navigable%20WEB%20Flat%20EXT%20FINAL_update.pdf</t>
  </si>
  <si>
    <t>Construction of 4/6/8 lane roads = 550 km
Construction of new roads lane = 150 km
Construction of bridges/culverts = 37,500m
Construction of Rigid Pavement = 375 km</t>
  </si>
  <si>
    <t>Bangladesh Eighth FYP (p.398)</t>
  </si>
  <si>
    <t>https://oldweb.lged.gov.bd/UploadedDocument/UnitPublication/1/1166/8FYP.pdf</t>
  </si>
  <si>
    <t>92 km of new roads</t>
  </si>
  <si>
    <t>Roadmap and Draft National Masterplan for a Sustainable Land Transportation System for Brunei Darussalam (p.174)</t>
  </si>
  <si>
    <t>460,000 km of roads (160,000 national express network + 300,000 of ordinary national highways)</t>
  </si>
  <si>
    <t>National Comprehensive Three-dimensional Transportation Network Planning Outline 2021 to 2035</t>
  </si>
  <si>
    <t>Length of rural roads to increase by 5 Mln. kilometers (4.2 Mln. kilometers at the current stage(2020))</t>
  </si>
  <si>
    <t>Expansion of Rural Roads</t>
  </si>
  <si>
    <t>http://english.www.gov.cn/statecouncil/ministries/202103/17/content_WS605175c8c6d0719374afaf34.html</t>
  </si>
  <si>
    <t>200,000 km length of national highways (from existing 122,000 km in 2017)</t>
  </si>
  <si>
    <t>Strategy for New India (p.75)</t>
  </si>
  <si>
    <t>2,90,000 Km of new rural roads:
40,000 Km will be black topped 
2,50,000 Km will be gravel</t>
  </si>
  <si>
    <t>Rural Roads Plan- Vision 2025 (p.67)</t>
  </si>
  <si>
    <t>200,000 kms of National Highways targetted</t>
  </si>
  <si>
    <t>2024-25</t>
  </si>
  <si>
    <t>PM Gati Shakti Master Plan (p.2)</t>
  </si>
  <si>
    <t>https://static.pib.gov.in/WriteReadData/specificdocs/documents/2021/oct/doc2021102511.pdf</t>
  </si>
  <si>
    <t>Along the coastal areas, 5590 km of four &amp; six-lane national highways to be completed by 2024-25. All state capitals in North Eastern Region to be connected with either four-lane National Highway or two
alternate alignments of two-lane configurations each by 2024-25</t>
  </si>
  <si>
    <t>Targetted Road Lengths by 2021 (in kms)- 
Expressway = 15,766
National Highway = 80,000
State Highway = 160,000
Major District Roads = 320,000</t>
  </si>
  <si>
    <t>Road Development Plan Vision, 2021 (p.62)</t>
  </si>
  <si>
    <t>151% of 2019 road capacity by 2030</t>
  </si>
  <si>
    <t>International Transport Forum 2019 (p.11)</t>
  </si>
  <si>
    <t>https://www.oecd-ilibrary.org/sites/a8bff43d-en/index.html?itemId=/content/component/a8bff43d-en</t>
  </si>
  <si>
    <t>350% of 2019 road capacity by 2050</t>
  </si>
  <si>
    <t>build and reconstruct 12,000 km of roads</t>
  </si>
  <si>
    <t>Kazakhstan to reconstruct 12,000 km of highways by 2025</t>
  </si>
  <si>
    <t>https://qazaqtv.com/en/news/plan-of-nation/6995-kazakhstan-to-reconstruct-12-000-km-of-highways-by-2025</t>
  </si>
  <si>
    <t>5,000 km comission of new roads</t>
  </si>
  <si>
    <t>The Development Program of the Kyrgyz Republic for the period 2018-2022 (p.42)</t>
  </si>
  <si>
    <t>https://www.un-page.org/files/public/the_development_program_of_the_kyrgyz_republic_for_the_period_2018-2022.pdf</t>
  </si>
  <si>
    <t>At least 913 km National Road</t>
  </si>
  <si>
    <t>LAO PDR Long Term Transport Development Plan</t>
  </si>
  <si>
    <t>https://www.aseankorea.org/aseanZone/downloadFile2.asp?boa_filenum=1041</t>
  </si>
  <si>
    <t>Expansion, Investment</t>
  </si>
  <si>
    <t>118 Provincial Road projects at 215 Mln. USD invesment</t>
  </si>
  <si>
    <t>30.4 km new roads construction. USD 209 M investments on Road and Pedestrian Facilities (21% of the total investments planned for all other sectors)</t>
  </si>
  <si>
    <t>Infrastructure Development Plan 2016-2025 (p.v)</t>
  </si>
  <si>
    <t>Asphalt road length extension by 1600km (2020), 800km (2025), 470km (2030); base value 7153km (2016)</t>
  </si>
  <si>
    <t>Mongolia Sustainable Development Vision 2030 (p.19)</t>
  </si>
  <si>
    <t>Connect 100% villages with &gt;1000 pop</t>
  </si>
  <si>
    <t>National Strategy for Rural Roads and Access (p.3)</t>
  </si>
  <si>
    <t>https://docplayer.net/136477377-National-strategy-for-rural-roads-and-access.html</t>
  </si>
  <si>
    <t xml:space="preserve">Connect 95% villages with &gt;500 pop
Connect 75% villages with &gt;250 pop; </t>
  </si>
  <si>
    <t>80% of villages access to all-season roads</t>
  </si>
  <si>
    <t>Corridors: Central North-South, East-West, Northern, Western North-South, Delta Area</t>
  </si>
  <si>
    <t>The Survey Program for the National Transport Development Plan in the Republic of the Union of Myanmar (p.33)</t>
  </si>
  <si>
    <t>Concrete bridge construction: 1,200km (local roads) 400km (national and provincial highways)
13,474km of blacktopped roads (base value 6979.33km in 2017)
6,256km (2022), 7,256km (2023), 7,756km (2024) rural roads (from 3,946 km in 2018)
19,151km graveled rural roads</t>
  </si>
  <si>
    <t>Fifteenth Plan (2019/20 – 2023/24) (p.307)</t>
  </si>
  <si>
    <t>1.5 km/sq.km. Road Density (from 0.63 km./sq.km. in 2019)</t>
  </si>
  <si>
    <t>National Review of Sustainable Development Goals (p.19)</t>
  </si>
  <si>
    <t>https://www.npc.gov.np/images/category/VNR_2020_Nepal_Report.pdf</t>
  </si>
  <si>
    <t>358,000 km Road length; 640 m/ sqkm Road density</t>
  </si>
  <si>
    <t>Pakistan 2025 – One nation one Vision (p.103)</t>
  </si>
  <si>
    <t>Papua New Guinea </t>
  </si>
  <si>
    <t>25,000km of national roads (triple current value)</t>
  </si>
  <si>
    <t>2030 </t>
  </si>
  <si>
    <t>Papua New Guinea Development Strategic Plan 2010-2030</t>
  </si>
  <si>
    <t>https://www.treasury.gov.pg/html/publications/files/pub_files/2011/png-development-strategic-plan.2010-2030.pdf </t>
  </si>
  <si>
    <t>Build Build Build Program: Bonifacio Global City to Ortigas Center Road Link;
Bridges: Estrella-Pantaleon, Binondon-Intramuros, Panguil Bay</t>
  </si>
  <si>
    <t>Philippine Development Plan 2017-2022 (p.175)</t>
  </si>
  <si>
    <t>17,596 km → 19,854km roads
185 Tln. won (~166 Bln. USD) total investment (2011-2020): Road = 37.9%, Rail = 38.9%, Port = 9.7%, Airport = 0.5%, Logistics etc. = 13.0%</t>
  </si>
  <si>
    <t>National logistics master plan and strategies for integrated intermodal transport systems in Korea (p.5)</t>
  </si>
  <si>
    <t>https://www.unescap.org/sites/default/files/KMI%20Presentation_National%20Logistics%20Master%20Plan.pdf</t>
  </si>
  <si>
    <t>Increase the share of urban road networks from 42% (2017) to 85% by 2024.</t>
  </si>
  <si>
    <t>Voluntary National Review (2020) (p.13)</t>
  </si>
  <si>
    <t>https://sustainabledevelopment.un.org/content/documents/26959VNR_2020_Russia_Report_English.pdf</t>
  </si>
  <si>
    <t>Within the framework of the departmental project "Development of transport infrastructure in rural areas" of the state program "Integrated Development of Rural Areas" in 2020–2025, it is planned to build more than 2.5 thousand km of roads, to provide 95% of rural areas with hard roads.</t>
  </si>
  <si>
    <t>2020-2025</t>
  </si>
  <si>
    <t>Voluntary National Review (2020)</t>
  </si>
  <si>
    <t>200 km+ of sheltered walkways to transport nodes</t>
  </si>
  <si>
    <t>Sustainable Singapore Blueprint 2015 (p.21)</t>
  </si>
  <si>
    <t>1,320km cycling network expansion</t>
  </si>
  <si>
    <t>Singapore Green Plan (online)</t>
  </si>
  <si>
    <t>https://www.greenplan.gov.sg/key-focus-areas/our-targets/</t>
  </si>
  <si>
    <t>1000km cycling path network to expansion
150km of covered linkways addition between MRT stations, residential areas and amenities</t>
  </si>
  <si>
    <t xml:space="preserve"> Land Transport Master Plan 2040 (p.15,36)</t>
  </si>
  <si>
    <t>https://www.lta.gov.sg/content/dam/ltagov/who_we_are/our_work/land_transport_master_plan_2040/pdf/LTA%20LTMP%202040%20eReport.p</t>
  </si>
  <si>
    <t>400 km of new or refurbished bike paths</t>
  </si>
  <si>
    <t>https://english.ey.gov.tw/fli/E2CB8D403FAF949A</t>
  </si>
  <si>
    <t>Gleno to Bobanaro Road, Ainaro-Cassa -Same</t>
  </si>
  <si>
    <t>Transport Sector Master Plan (p.49)</t>
  </si>
  <si>
    <t>Northern Corridor, Manatutu to Notabora and Baucau to Viqueque</t>
  </si>
  <si>
    <t>Eastern Link from Laga to Viqueque, District road from Maliana to Suai, River protection works on all key bridges</t>
  </si>
  <si>
    <t>National Ring Road = a high standard highway around the country capable of taking a full length container at an average speed of 60 km per hour
Major district roads</t>
  </si>
  <si>
    <t>Timor-Leste Strategic Development Plan 2011-2030 (p.76)</t>
  </si>
  <si>
    <t>100% share of population with access to transport by road</t>
  </si>
  <si>
    <t>National Sustainable Development Plan 2016-2030 Monitoring and Evaluation Framework (p.40)</t>
  </si>
  <si>
    <t>https://www.gov.vu/images/publications/NSDP%20M&amp;E%20Framework.pdf </t>
  </si>
  <si>
    <t>Road maintenance targets in ATO economies.</t>
  </si>
  <si>
    <t>2030- 2039</t>
  </si>
  <si>
    <t>280km Rehabilitated length of Provincial Roads; 34km Upgraded length of Provincial Roads;
200km Surfaced (using the new methods or materials) length of District roads;
690km Rehabilitated length of paved District Roads</t>
  </si>
  <si>
    <t>Ensure at least one road in a good or satisfactory condition that connects to the relevant interstate roads of the communities to marz (regional) centres.</t>
  </si>
  <si>
    <t>Government Program of the Republic of Armenia 2017-2022 (p86)</t>
  </si>
  <si>
    <t>Repair segments of at least one traffic road connecting each settlement to the corresponding regional center.</t>
  </si>
  <si>
    <t>Armenia Development Strategy for 2014‐2025 (p70)</t>
  </si>
  <si>
    <t>Government has committed $500 Mln to upgrades along the Princes Highway corridor in NSW
$400 Mln to be specifically allocated to the Milton Ulladulla Bypass project</t>
  </si>
  <si>
    <t>Princes Highway Corridor - Future Priorities (online)</t>
  </si>
  <si>
    <t>https://investment.infrastructure.gov.au/projects/ProjectDetails.aspx?Project_id=101281-19NSW-NP</t>
  </si>
  <si>
    <t>Recovery programme for 6,865 km of Zila Roads</t>
  </si>
  <si>
    <t>Improvement/ Rehabilitation of National Highways = 1800 km
Improvement/ Rehabilitation of Regional &amp; Zila Highways = 12,700 km</t>
  </si>
  <si>
    <t>8 km of road upgrades</t>
  </si>
  <si>
    <t>Roadmap and Draft National Masterplan for a Sustainable Land Transportation System for Brunei Darussalam (p174)</t>
  </si>
  <si>
    <t>11 km of road upgrades</t>
  </si>
  <si>
    <t>3000km road infrastructure rehabilitated/constructed
700 km of national roads linking development zones and key municipalities rehabilitated/constructed/expanded</t>
  </si>
  <si>
    <t>National Strategic Development Plan 2019-2023 (p166)</t>
  </si>
  <si>
    <t>https://data.opendevelopmentmekong.net/dataset/087e8a03-f09d-4eb2-94f2-00d8d237b342/resource/bb62a621-8616-4728-842f-33ce7e199ef3/download/nsdp-2019-2023_en.pdf</t>
  </si>
  <si>
    <t>To include all rural highways in the maintenance list, and the annual average proportion of maintenance projects would not be less than 5%</t>
  </si>
  <si>
    <t>Reform of Rural Roads Maintenance System (online)</t>
  </si>
  <si>
    <t>http://www.xinhuanet.com/english/2019-09/24/c_138417929.htm</t>
  </si>
  <si>
    <t>By 2035, establish a complete and efficient management system for rural road maintenance (By 2020, 99.61% of villages have access to asphalt roads)</t>
  </si>
  <si>
    <t>Maintenance of Rural Roads (online)</t>
  </si>
  <si>
    <t>http://english.www.gov.cn/policies/latestreleases/201909/23/content_WS5d88955ac6d0bcf8c4c13e1d.html</t>
  </si>
  <si>
    <t>$3.6M bridges upgrade including Avarua bridges</t>
  </si>
  <si>
    <t>Cook Islands National Infrastructure Investment Plan (p.xiv)</t>
  </si>
  <si>
    <t>http://www.mfem.gov.ck/images/MFEM_Documents/DCD_Docs/Infrastructure/The_Cook_Islands_-_NIIP_2015_Report.pdf </t>
  </si>
  <si>
    <t>316 km road improvement/upgrade/strengthening</t>
  </si>
  <si>
    <t>Infrastructure Development Plan 2016-2025 (p.v)</t>
  </si>
  <si>
    <t>http://www.dofa.gov.fm/wp-content/uploads/2018/12/FSM-Infrastructure-Development-Plan-2016-2025.pdf </t>
  </si>
  <si>
    <t>Fund Allocation -
26.84 Mln. USD for National Highway Maintenance (NHAI)
29.53 Mln. USD (Border Roads Organization (BRO))</t>
  </si>
  <si>
    <t>2020 -21</t>
  </si>
  <si>
    <t>MoRTH Annual Report 2020-21 (p.96)</t>
  </si>
  <si>
    <t>https://morth.nic.in/sites/default/files/Annual%20Report%20-%202021%20(English)_compressed.pdf</t>
  </si>
  <si>
    <t>Kiribati </t>
  </si>
  <si>
    <t>Tar–sealed roads in all islands (19 islands)</t>
  </si>
  <si>
    <t>Kiribati 20-Year Vision 2016-2036 KV20 (p.55)</t>
  </si>
  <si>
    <t>http://www.mfed.gov.ki/sites/default/files/KV20%20VISION.pdf </t>
  </si>
  <si>
    <t>550 km of roads repaired annually, including at least 200 km of the internal road network.
500 km of international roads rehabilitated; 15 bridges erected and repaired</t>
  </si>
  <si>
    <t>National Development Strategy of the Kyrgyz Republic for 2018-2040 (p40, 100)</t>
  </si>
  <si>
    <t>46% urban pavement average, ranging 35-55%</t>
  </si>
  <si>
    <t>National Urban Sector Strategy (p16)</t>
  </si>
  <si>
    <t>https://www.adb.org/sites/default/files/institutional-document/33722/files/lao-pdr-urban-sector-assessment.pdf</t>
  </si>
  <si>
    <t>11000 km national road network upgrade/pavement</t>
  </si>
  <si>
    <t>Intended Nationally Determined Contribution (INDC) Submission (p.2)</t>
  </si>
  <si>
    <t>https://www4.unfccc.int/sites/submissions/INDC/Published%20Documents/Mongolia/1/150924_INDCs%20of%20Mongolia.pdf</t>
  </si>
  <si>
    <t>Nauru </t>
  </si>
  <si>
    <t>&lt;2 intersections/segments with potholes/cracks hampering smooth traffic or damaging vehicles
&lt;2 lane-wide flooded road segments after heavy rain
&gt;80% of maintenance works awarded to private contractor
2% maintenance expenditure ratio</t>
  </si>
  <si>
    <t>Nauru Integrated Infrastructure Strategic Plan (p.17)</t>
  </si>
  <si>
    <t>https://www.theprif.org/sites/default/files/documents/NIISP%20Final%20Report.pdf </t>
  </si>
  <si>
    <t>7,500 km of roads improved through periodical maintenance</t>
  </si>
  <si>
    <t>Investment in the operation of existing local roads, maintenance of existing state highways = $1.4 Bln</t>
  </si>
  <si>
    <t>2021-22</t>
  </si>
  <si>
    <t>Palau </t>
  </si>
  <si>
    <t>100% of rural population living within 2 km of an all-season road</t>
  </si>
  <si>
    <t>Pathway to 2030: Progressing with Our Past Toward a Resilient, Sustainable, and Equitable Future (p.80)</t>
  </si>
  <si>
    <t>https://sustainabledevelopment.un.org/content/documents/23606VNR_FINAL_21June2019_UN_Version.pdf </t>
  </si>
  <si>
    <t>80% of national priority roads in good (trafficable) condition
18,000km length of provincial and district roads upgraded and maintained in good condition.
8 missing link roads constructed. 80 bridges on national roads in good condition.</t>
  </si>
  <si>
    <t>Medium Term Development Plan III 2018-2022 (p.29)</t>
  </si>
  <si>
    <t>https://www.ccda.gov.pg/sites/default/files/documents/PNG%20Medium%20Term%20Development%20Plan%20III_Volume%201.pdf</t>
  </si>
  <si>
    <t>100% of national roads in good condition</t>
  </si>
  <si>
    <t>Papua New Guinea Development Strategic Plan 2010-2030 (p.66)</t>
  </si>
  <si>
    <t>50% Local road 100% National road paved ratio.</t>
  </si>
  <si>
    <t>National Logistics Master Plan 2017-2022 (p24)</t>
  </si>
  <si>
    <t>3.0 International Road Roughness Index for national primary roads (from 4.62 in 2015)</t>
  </si>
  <si>
    <t>Philippine Development Plan 2017-2022 (p297)</t>
  </si>
  <si>
    <t>100% all-year connectivity with all settlements that have growth potential</t>
  </si>
  <si>
    <t>Transport strategy of the Russian Federation (p7)</t>
  </si>
  <si>
    <t>Samoa </t>
  </si>
  <si>
    <t>100% compliant of roads with International Safety, Security and Construction Standards;
24 kms Upgrade of West Coast Road from Vaitele to Faleolo airport;
Upgrade of Cross Island Road and bridges from Apia to Vaoala</t>
  </si>
  <si>
    <t>Strategy for the Development of Samoa 2016/17 - 2019/20 (p.12)</t>
  </si>
  <si>
    <t>https://www.mof.gov.ws/wp-content/uploads/2019/08/SDS-1617-1920_Eng.pdf </t>
  </si>
  <si>
    <t xml:space="preserve">32 km of roads constructed or rehabilitated </t>
  </si>
  <si>
    <t>Performance and Learning Review of the Regional Partnership Framework (p.40)</t>
  </si>
  <si>
    <t>http://documents1.worldbank.org/curated/en/302731583719311381/text/Nine-Pacific-Island-Countries-PIC9-Kiribati-Nauru-Marshall-Islands-Federated-States-of-Micronesia-Palau-Samoa-Tonga-Tuvalu-and-Vanuatu-Performance-and-Learning-Review-for-the-Period-FY2017-2021.txt </t>
  </si>
  <si>
    <t>Solomon Islands </t>
  </si>
  <si>
    <t>90% maintainable road network share                                                                                 30% connectivity in rural areas as a direct result of rehabilitated roads, bridges and wharves</t>
  </si>
  <si>
    <t>National Development Strategy 2016 – 2030 (p.57)</t>
  </si>
  <si>
    <t>https://solomons.gov.sb/wp-content/uploads/2020/02/National-Development-Strategy-2016.pdf </t>
  </si>
  <si>
    <t>823 kms of total road length due to the implementation of following projects:
Kukum Highway Improvements  - Phase 2; Malaita Road Improvement and Maintenance Program  - Component B; Honiara Outer Ring Road; Honiara Inner Bypass; National Bridge Improvement Program; East Guadalcanal Bridges.
10km of new road sealing has been planned each year</t>
  </si>
  <si>
    <t>Medium Term Transport Action Plan (MTTAP) 2019-2023 (p.18,22)</t>
  </si>
  <si>
    <t>http://www.ntf.gov.sb/resources/documents-files/8-mttap-2019-report-v05-final-amended-version/file </t>
  </si>
  <si>
    <t>Roughness (m/km) avg:
2.75 (national highway) / 1.80 (expressway) - Unconstrained budget
4.50 (national highway) / 2.50 (expressway) - 90% optimized budget
5.75 (national highway) / 4.00 (expressway) - 80% optimized budget
7.25 (national highway) / 5.00 (expressway) - 70% optimized budget</t>
  </si>
  <si>
    <t>National Road Master Plan (NRMP) 2018-2027 (p.187)</t>
  </si>
  <si>
    <t>http://www.rda.gov.lk/supported/noticeboard/publications/NRMP_2018-2027/NRMP2018-2027_Draft-final.pdf</t>
  </si>
  <si>
    <t>500 km of roadway resurfacing to the first-world standards
390 km of sidewalks construction and repair</t>
  </si>
  <si>
    <t>All national and regional roads rehabilitated to international standards.
Dili – Aileu – Maubisse – Aituto – Ainaro – Cassa rehabilitation project
Suai – Cassa – Hatu Udo –Betano – Natarbora – Viqueque – Beaço rehabilitation project</t>
  </si>
  <si>
    <t xml:space="preserve"> Timor-Leste Strategic Development Plan 2011-2030 (p76)</t>
  </si>
  <si>
    <t>Core Rural Roads in Coffee producing areas</t>
  </si>
  <si>
    <t>Transport Sector Master Plan (p49)</t>
  </si>
  <si>
    <t>Other non coffee linked rural roads</t>
  </si>
  <si>
    <t>Tonga </t>
  </si>
  <si>
    <t>60 km’s of Outer Islands Roads Upgrading Program </t>
  </si>
  <si>
    <t>Tonga National Infrastructure Investment Plan 2013-2023 (p.30)</t>
  </si>
  <si>
    <t>https://tonga-data.sprep.org/dataset/national-infrastructure-investment-plan-2013-2023#:~:text=This%20National%20Infrastructure%20Investment%20Plan,next%20five%20to%2010%20years </t>
  </si>
  <si>
    <t>Tuvalu </t>
  </si>
  <si>
    <t>Resealing of Funafuti Roads (incl. 15.5 km of roads on Funafuti atoll and the roads on the Outer Islands)</t>
  </si>
  <si>
    <t>Infrastructure Strategy and Investment Plan Tuvalu 2016-2025 (p.9)</t>
  </si>
  <si>
    <t>https://policy.asiapacificenergy.org/sites/default/files/Tuvalu%20Report%20FINAL%20for%20web.pdf </t>
  </si>
  <si>
    <t>Vanuatu </t>
  </si>
  <si>
    <t>74% of the population with year round access to passable (motorable) road</t>
  </si>
  <si>
    <t>Vanuatu Roads for Development Program (p.16)</t>
  </si>
  <si>
    <t>https://www.dfat.gov.au/sites/default/files/vanuatu-roads-for-development-program-independent-evaluation-final-report.pdf </t>
  </si>
  <si>
    <t>82% basic access of all rural Ni-Vanuatu (large group of closely related Melanesian ethnic groups native to the island country of Vanuatu)</t>
  </si>
  <si>
    <t>Vanuatu Rural Roads Access Framework (p.5)</t>
  </si>
  <si>
    <t>https://documents.worldbank.org/curated/en/402161542854905069/pdf/Concept-Project-Information-Document-Integrated-Safeguards-Data-Sheet-Vanuatu-Climate-Resilient-Transport-Project-P167382.pdf </t>
  </si>
  <si>
    <t>100% share of established road and building standards</t>
  </si>
  <si>
    <t>100% district 70% commune 50% village road pavement rate. Prioritize rural road development.</t>
  </si>
  <si>
    <t>Development Plan of Road Transport of Vietnam to 2020 and orientation to 2030 (online)</t>
  </si>
  <si>
    <t>http://datafile.chinhphu.vn/file-remote/DownloadServlet?filePath=vbpq/2013/02/356.pdf</t>
  </si>
  <si>
    <t>Rail related targets in ATO economies. Countries with high-speed rail are identified.</t>
  </si>
  <si>
    <t>HSR</t>
  </si>
  <si>
    <t>4791 km cumulative track length</t>
  </si>
  <si>
    <t>more than 5000 km</t>
  </si>
  <si>
    <t>Afghanistan National Infrastructure Plan 2017-2021</t>
  </si>
  <si>
    <t>http://policymof.gov.af/home/wp-content/uploads/2019/01/Natioal-Infrastructure-NPP.pdf</t>
  </si>
  <si>
    <r>
      <t xml:space="preserve">$25,897 Mln. total investments: </t>
    </r>
    <r>
      <rPr>
        <b/>
        <sz val="11"/>
        <color rgb="FF002060"/>
        <rFont val="Segoe UI"/>
        <family val="2"/>
      </rPr>
      <t>Rail = 43.1%</t>
    </r>
    <r>
      <rPr>
        <sz val="11"/>
        <color rgb="FF002060"/>
        <rFont val="Segoe UI"/>
        <family val="2"/>
      </rPr>
      <t>; Road = 50.2%; Urban transport = 3.3%; Airports = 2.2%; Trade facilitation = 1.2%</t>
    </r>
  </si>
  <si>
    <t>Afghanistan Transport Sector Master Plan Update (2017–2036)</t>
  </si>
  <si>
    <t>1749 km high speed rail</t>
  </si>
  <si>
    <t>High-speed railways (p.50) (Information extracted from the International Railway Union-2020)</t>
  </si>
  <si>
    <t>https://grattan.edu.au/wp-content/uploads/2020/05/Fast-Train-Fever-Grattan-Institute-Report.pdf</t>
  </si>
  <si>
    <t>Activity (Freight)</t>
  </si>
  <si>
    <t>Projected freight growth by mode in Australia
Rail     = 413.5 Bln. tons km</t>
  </si>
  <si>
    <t>National Freight and Supply Chain Strategy</t>
  </si>
  <si>
    <t>https://www.freightaustralia.gov.au/sites/default/files/documents/national-freight-and-supply-chain-strategy.pdf</t>
  </si>
  <si>
    <t>Electrification</t>
  </si>
  <si>
    <t>Full rail electrification</t>
  </si>
  <si>
    <t>Third National Communication to the United Nations Framework Convention on Climate Change</t>
  </si>
  <si>
    <t>https://unfccc.int/sites/default/files/resource/azenc3.pdf</t>
  </si>
  <si>
    <t>798 km new rail line construction
Ensure full operational cost recovery by FY2025
Length of Metro Rail Transit (MRT) network (km) = 45 
Length of targeted new railway network (km) = 3800 (cumulative)</t>
  </si>
  <si>
    <t>Bangladesh Eighth FYP (p.402,151)</t>
  </si>
  <si>
    <t>Rehabilitation/Upgrading</t>
  </si>
  <si>
    <t>Rehabilitate/ Upgrade 846 km existing rail line</t>
  </si>
  <si>
    <t>897 km dual-gauge double tracking</t>
  </si>
  <si>
    <t>1110 km dual-gauge double tracking</t>
  </si>
  <si>
    <t>Final Report on Updating Railway Master Plan (p.10)</t>
  </si>
  <si>
    <t>At least one main track of all core lines to be dual or broad gauge</t>
  </si>
  <si>
    <t>Final Report on Updating Railway Master Plan (p.124)</t>
  </si>
  <si>
    <t>All main tracks of all core lines will be dual, broad or gauge convertible track</t>
  </si>
  <si>
    <t>All main tracks will be dual, broad or gauge convertible track</t>
  </si>
  <si>
    <t>All train service using broad gauge equipment</t>
  </si>
  <si>
    <t>All third rail for meter gauge service on dual gauge removed</t>
  </si>
  <si>
    <t>Activity (Passenger)</t>
  </si>
  <si>
    <t>Modal shift from road to rail
Unconditional: 10%
Conditional: 25%</t>
  </si>
  <si>
    <t>Bangladesh NDC (Updated)</t>
  </si>
  <si>
    <t>https://www4.unfccc.int/sites/ndcstaging/PublishedDocuments/Bangladesh%20First/NDC_submission_20210826revised.pdf</t>
  </si>
  <si>
    <t>Emissions</t>
  </si>
  <si>
    <t>Developing rail network and deploying passenger train connecting cities/towns. Cumulative emission reductions  (tCO2e)
- till 2050 = 112,444
- till 2030 = 20,306</t>
  </si>
  <si>
    <t>LEDS - Surface Transport (p.2)</t>
  </si>
  <si>
    <t>https://www.moic.gov.bt/wp-content/uploads/2021/09/Final-LEDS_Surface-Transport.pdf</t>
  </si>
  <si>
    <t>Developing rail network and deploying freight train connecting cities/towns. Cumulative emission reductions  (tCO2e)
- till 2050 = 246,987
- till 2030 = 10,370</t>
  </si>
  <si>
    <t>200,000 kilometers of railways (currently, rail network excluding urban rail has reached 146,000 km, with about 38,000 km of high-speed railway lines)</t>
  </si>
  <si>
    <t>National Comprehensive Three-dimensional Transportation Network Planning Outline 2021 to 2035 (online)</t>
  </si>
  <si>
    <t>1071 km (approved) 30,000 km (planned) high speed rail</t>
  </si>
  <si>
    <t>Blue Print from China State Railways (online)</t>
  </si>
  <si>
    <t>45,000 km of high-speed rail line</t>
  </si>
  <si>
    <t>https://www.argusmedia.com/en/news/2134482-china-targets-big-expansion-of-highspeed-rail-network</t>
  </si>
  <si>
    <t>Increase rail freight turnover to 30%
Increase railway-ship combined transport and air transport freight volume significantly</t>
  </si>
  <si>
    <t>National Logistics Hub Distribution and Construction Plan</t>
  </si>
  <si>
    <t>http://www.sustainabletransport.org/wp-content/uploads/2019/02/2018_06_PolicyBriefing.pdf?fbclid=IwAR10hZ6cvxrD6Yit-RvjB2vHD4IJM6k86tiVcKO2K-SGPTkai7jyEPFiylQ</t>
  </si>
  <si>
    <t>43.7% increase in passenger traffic to 3.1 Bln. journeys per year by railways</t>
  </si>
  <si>
    <t>China Railways Announcement (p.0)</t>
  </si>
  <si>
    <t>https://www.railjournal.com/financial/china-railways-to-scale-back-network-expansion-in-2021/#:~:text=The%20railway%20aims%20to%20achieve,to%203.7%20billion%20tonnes%20annually.&amp;text=Growth%20in%20the%20size%20of,2019%20and%2019%25%20in%202017.</t>
  </si>
  <si>
    <t>3.4% increase in rail freight to 3.7 Bln. tonnes annually by railways</t>
  </si>
  <si>
    <t>270km and 99 stations</t>
  </si>
  <si>
    <t>Railway Development Strategy (p53)</t>
  </si>
  <si>
    <t>https://www.thb.gov.hk/eng/psp/publications/transport/studies/rds2014.pdf</t>
  </si>
  <si>
    <t>300km and 114 stations</t>
  </si>
  <si>
    <t>45-50% rail demand share</t>
  </si>
  <si>
    <t>“100 per cent” electrification of broad-gauge track (from the 40 per cent level in 2016-17)</t>
  </si>
  <si>
    <t>Strategy for New India (p75)</t>
  </si>
  <si>
    <t>19 km/day speed of railway infrastructure creation</t>
  </si>
  <si>
    <t>Operating speed</t>
  </si>
  <si>
    <t>50 km/hr avg freight speed (from about 24 km/hr in 2016-17)
80 km/hr avg mail/express train speed (from about 60 km/ hr)
95% on time arrivals</t>
  </si>
  <si>
    <t>By 2024-25, Indian Railways to see a decongestion by 51 per cent due to completion of critical projects. Cargo to be handled by Indian Railways will be 1600 million tonnes up from 1210 million tons in 2020. Western and eastern dedicated freight corridors for faster movement of freight trains to be completed._x000D_</t>
  </si>
  <si>
    <t>7987 km (total HSR planned) upto 2051
2026: Phase 1 = 508 km
2031: Phase 2 = 2521 km
2041: Phase 3 = 1473 km
2051: Phase 4 = 3485 km</t>
  </si>
  <si>
    <t>2026, 2031, 2041, 2051</t>
  </si>
  <si>
    <t>National Rail Plan - India (p.xxiii)</t>
  </si>
  <si>
    <t>8042 km (total Dedicated Freight Corridors planned) upto 2051
2026: 2807 km
2031: 3278 km
2041: 1206 km
2051: 751 km</t>
  </si>
  <si>
    <t>National Rail Plan - India (p.xxi)</t>
  </si>
  <si>
    <t>Railways – freight load of 1.9 Bln. tonnes (in 2022-23) and an improved modal share of 40 per cent of freight movement (from the current level of 33 per cent)</t>
  </si>
  <si>
    <t>2022- 23</t>
  </si>
  <si>
    <t>Strategy for New India @75 (p.70)</t>
  </si>
  <si>
    <t>To increase the freight share for rail from current 26% to 45%</t>
  </si>
  <si>
    <t>National Rail Plan - India - Executive Summary (p.8)</t>
  </si>
  <si>
    <t>http://indianrailways.gov.in/ExeSummary-28122020.pdf</t>
  </si>
  <si>
    <t>Logistics - Optimizing the current modal mix (road-60%, rail-31%, water-9%) in line with international benchmarks (25-30% share of road, 50-55% share of railways, 20-25% share of waterways)</t>
  </si>
  <si>
    <t>Draft Discussion Document – (Logistics policy) (p.3)</t>
  </si>
  <si>
    <t>To increase the share of Railways in total land transportation from 36% to 45 %</t>
  </si>
  <si>
    <t>Intended Nationally Determined Contribution (p.14)</t>
  </si>
  <si>
    <t>https://www4.unfccc.int/sites/ndcstaging/PublishedDocuments/India%20First/INDIA%20INDC%20TO%20UNFCCC.pdf</t>
  </si>
  <si>
    <t>10,524 national railway</t>
  </si>
  <si>
    <t>National Railways Master Plan (2018)</t>
  </si>
  <si>
    <t>USD 65,063.00million investment</t>
  </si>
  <si>
    <t>Existing plan shows that 3,200 km of train tracks will be built to serve transport in Sumatra, Java, Kalimantan, and Sulawesi</t>
  </si>
  <si>
    <t>Indonesia Long-Term Strategy for Low Carbon and Climate Resilience 2050 (Indonesia LTS-LCCR 2050) (p.60)</t>
  </si>
  <si>
    <t>https://unfccc.int/sites/default/files/resource/Indonesia_LTS-LCCR_2021.pdf</t>
  </si>
  <si>
    <t>7-9% mode share by rail</t>
  </si>
  <si>
    <t>11-13% mode share by rail</t>
  </si>
  <si>
    <t>117 km (approved) 1651 km (planned) high speed rail</t>
  </si>
  <si>
    <t>Third National Communication on Iran UNFCCC (p.90)</t>
  </si>
  <si>
    <t>https://unfccc.int/sites/default/files/resource/Third%20National%20communication%20IRAN.pdf</t>
  </si>
  <si>
    <t>Further development of subway network in 8 metropolitan areas:
Ahwaz: 19 km, Tabriz: 17.2 km,  Shiraz:  24.5  km,  Esfahan:  20.2  km,  Karaj:  27 km, Qom: 6.8 km, Kermanshah: 11 km and Mashhad: 19.6 km</t>
  </si>
  <si>
    <t>75.8 ton-kilometer per year freight rail capacity extension (from 21.7 ton-kilometer per year in 2017)</t>
  </si>
  <si>
    <t>34.2 bn pkm per year passenger rail systems capacity expansion (from 17.4 bn pkm per year in 2017)</t>
  </si>
  <si>
    <t>420 km under construction</t>
  </si>
  <si>
    <t>High-speed railways network in Japan (p.1)</t>
  </si>
  <si>
    <t>540 km planned to be constructed</t>
  </si>
  <si>
    <t>138% of 2019 rail capacity by 2050; 1011 km high speed rail</t>
  </si>
  <si>
    <t>International Transport Forum 2019 (p11)</t>
  </si>
  <si>
    <t>425 km of railways</t>
  </si>
  <si>
    <t>40% public transport rail-based share, all cities (from 20.8% in 2013)</t>
  </si>
  <si>
    <t>Green Technology Master Plan 2017-2030 (67)</t>
  </si>
  <si>
    <t>https://www.pmo.gov.my/wp-content/uploads/2019/07/Green-Technology-Master-Plan-Malaysia-2017-2030.pdf</t>
  </si>
  <si>
    <t>10% increase in cargo volume by rail</t>
  </si>
  <si>
    <t>12th Malaysia Plan</t>
  </si>
  <si>
    <t>https://rmke12.epu.gov.my/en</t>
  </si>
  <si>
    <t>Mongollia</t>
  </si>
  <si>
    <t>Switch the coal export transportation to rail transport from auto transportation</t>
  </si>
  <si>
    <t>Intended Nationally Determined Contribution (p.5)</t>
  </si>
  <si>
    <t>https://www4.unfccc.int/sites/ndcstaging/PublishedDocuments/Mongolia%20First/First%20Submission%20of%20Mongolia%27s%20NDC.pdf</t>
  </si>
  <si>
    <t>Yangon-Mandalay Railway Improvement; Yangon Circular Railway Line Upgrading
Mandalay-Myitkina Railway Line Rehabilitation; Yangon-Pyay Railway Improvement</t>
  </si>
  <si>
    <t>Rail Infrastructure Development Plan (p.16)</t>
  </si>
  <si>
    <t>https://www.unescap.org/sites/default/files/Item5_Myanmar_0.pdf</t>
  </si>
  <si>
    <t>306 km of railways constructed and brought into operation</t>
  </si>
  <si>
    <t>Fifteenth Plan (2019/20 – 2023/24)</t>
  </si>
  <si>
    <t>200 km of the electric rail network development to support public commuting and mass transportation of goods</t>
  </si>
  <si>
    <t>Nepal Second INDC (p.2)</t>
  </si>
  <si>
    <t>https://www4.unfccc.int/sites/ndcstaging/PublishedDocuments/Nepal%20Second/Second%20Nationally%20Determined%20Contribution%20(NDC)%20-%202020.pdf</t>
  </si>
  <si>
    <t>Increase the share of railways in national freight from present 4% (6 Bln.-ton km) to 22% (81 Bln.-ton km)</t>
  </si>
  <si>
    <t>Vision 2030 (p.68)</t>
  </si>
  <si>
    <t>https://www.extractiveshub.org/servefile/getFile/id/5666</t>
  </si>
  <si>
    <t>4-8 passengers per sqm train systems capacity (from 5-8 in 2015)
Build Build Build Program: PNR North 2; PNR South Commuter Line; PNR Long-haul; Mindanao Rail Project Phase 1</t>
  </si>
  <si>
    <t>3,378 km → 4,955 km rail (ATO National source data = 3873.5 km, 2015)</t>
  </si>
  <si>
    <t>National logistics master plan and strategies for integrated intermodal transport systems in Korea</t>
  </si>
  <si>
    <t>185 Tln. won (~166 Bln. USD) total Investment (2011-2020): [Rail = 38.9%], Road = 37.9%, Port = 9.7%, Airport = 0.5%, Logistics etc. = 13.0%</t>
  </si>
  <si>
    <t>replacing all diesel passenger locomotives with a new bullet train by 2029</t>
  </si>
  <si>
    <t>S.Korea to cut railway CO2 emissions by replacing diesel trains by 2029</t>
  </si>
  <si>
    <t>https://www.reuters.com/business/environment/skorea-cut-railway-co2-emissions-by-replacing-diesel-trains-by-2029-2021-01-04/</t>
  </si>
  <si>
    <t>expand high-speed services from 29% of all routes to 52%</t>
  </si>
  <si>
    <t>modal shift in freight transport from road to rail and shipping, and expanding eco-friendly ships fueled by LNG</t>
  </si>
  <si>
    <t>Korea's First Nationally Determined Contribution (p.11)</t>
  </si>
  <si>
    <t>https://www4.unfccc.int/sites/ndcstaging/PublishedDocuments/Republic%20of%20Korea%20First/201230_ROK%27s%20Update%20of%20its%20First%20NDC_editorial%20change.pdf</t>
  </si>
  <si>
    <t>1.8–2.2 times increase of suburban railway passenger turnover
1080 km (approved) 1549 km (planned) high speed rail</t>
  </si>
  <si>
    <t>Russian Railways Development Strategy until 2030 (online)</t>
  </si>
  <si>
    <t>https://ar2016.rzd.ru/en/strategy/development-strategy-2030</t>
  </si>
  <si>
    <t>360 km</t>
  </si>
  <si>
    <t xml:space="preserve"> Land Transport Master Plan 2040</t>
  </si>
  <si>
    <t>8 in 10 households are within 10-minute walk from a train station</t>
  </si>
  <si>
    <t>Increase the share of railway passenger transport to 10% by 2020 from 5% in 2015</t>
  </si>
  <si>
    <t>Public Investment Program 2017 – 2020 (p.78)</t>
  </si>
  <si>
    <t>http://www.npd.gov.lk/images/publications/english_pip_book.pdf</t>
  </si>
  <si>
    <t>Increase freight transport share of railway from 1% to 5% by 2020</t>
  </si>
  <si>
    <t>High-speed rail and Taipei,China Rail Link</t>
  </si>
  <si>
    <t>Taipei,China Railways successfully pursued the double-tracking plan</t>
  </si>
  <si>
    <t>The interchange connection plan between Chang-Hua Station of THSR and Taipei,China Railways
THSR Extension Pingtung Station Site Planning
THSR Zuoying Station interchange with Taipei,China Railways to optimize service to Pingtung area</t>
  </si>
  <si>
    <t>14 routes of railway projects covering 2,500 km. At least one high-speed railway project.</t>
  </si>
  <si>
    <t>Thailand Twelfth National Economic and Social Development Plant (2017-2021) (p.191)</t>
  </si>
  <si>
    <t>431 km (approved) 1958 km (planned) high speed rail</t>
  </si>
  <si>
    <t>Thailand 20-Year Transportation System Development Plan (2018-2037) (p.13)</t>
  </si>
  <si>
    <t>- New development of double track over the country from 2017 -2027 approximately 3157 km.</t>
  </si>
  <si>
    <t>Country Report</t>
  </si>
  <si>
    <t>https://www.uncrd.or.jp/content/documents/7920Country%20Report-Thailand-Viet%20Nam%20EST%20Forum.pdf</t>
  </si>
  <si>
    <t>- High speed train from 2017 – 2027 : 8 route approximately 2506 k.m.</t>
  </si>
  <si>
    <t>x</t>
  </si>
  <si>
    <t>Domestic freight transport railway share from 1.4% to 4%, inland waterways from 12% to 15%</t>
  </si>
  <si>
    <t>Thailand Twelfth National Economic and Social Development Plant (2017-2021) (178)</t>
  </si>
  <si>
    <t>Construction of 32 double-track railways
Construction of 20 mass transit and suburban railways (including extensions)
Construction of 14 new railway lines Construction of high-speed rail + EEC, a total of 4 routes</t>
  </si>
  <si>
    <t>Thailand Greenhouse Gas Reduction Action Plan 2021-2030 in the transportation sector</t>
  </si>
  <si>
    <t>90% electrification of railroads</t>
  </si>
  <si>
    <t>Development Strategy of the Republic of Uzbekistan to 2035 (p.30)</t>
  </si>
  <si>
    <t>160 kph North-south line connection between Hanoi and Ho Chi Minh City</t>
  </si>
  <si>
    <t>Transport Strategy 2020 (online)</t>
  </si>
  <si>
    <t>350 kph North-south line connection between Hanoi and Ho Chi Minh City</t>
  </si>
  <si>
    <t>4750 km of railway</t>
  </si>
  <si>
    <t>draft planning on railway development until 2030 with a vision to 2050E</t>
  </si>
  <si>
    <t>https://vietnamnet.vn/en/business/ambitious-railway-development-plan-in-vietnam-until-2030-745773.html</t>
  </si>
  <si>
    <t>1600 km high speed rail</t>
  </si>
  <si>
    <t>Adjustment of the master plan on development of railway transportation of Vietnam to 2020, with a vision to 2030 (p.15)</t>
  </si>
  <si>
    <t>http://www.vr.com.vn/uploads/docs/QD-TTg1468.pdf</t>
  </si>
  <si>
    <t>6.24B passenger movements (86-90% road, 1-2% rail, 4.5-7.5% inland water transport, 1-1.7% air)</t>
  </si>
  <si>
    <t>2.09B ton cargo volume (65-70% road, 1-3% rail, 17-20% IWT, 9-14% sea, 0.1-0.2% air)</t>
  </si>
  <si>
    <t>ICT related targets in ATO economies.</t>
  </si>
  <si>
    <t>Contribution of digital technologies to Australia's economy estimated to grow 75% to $107 billion.</t>
  </si>
  <si>
    <t>2014-2020</t>
  </si>
  <si>
    <t>Australian Disruptive Technologies (p.4)</t>
  </si>
  <si>
    <t>https://www.austrade.gov.au/ArticleDocuments/1358/Australian_Disruptive_Technologies-Industry-Capability-Report.pdf.aspx</t>
  </si>
  <si>
    <t>Proportion of population covered by a mobile network, by technology = 100%
Fixed Internet broadband subscriptions per 100 inhabitants, by speed = 15
Internet users per 100 people population = 90</t>
  </si>
  <si>
    <t>Bangladesh Eighth FYP (p.151)</t>
  </si>
  <si>
    <t>40% of population should have access to online services</t>
  </si>
  <si>
    <t>2022-23</t>
  </si>
  <si>
    <t>12th FYP (2018-23) (p.71)</t>
  </si>
  <si>
    <t>Inclusive Digital Index (out of 10) = 6.5</t>
  </si>
  <si>
    <t>Top 40 in International Telecommunications Union ICT Development Index
Top 3 in ASEAN Ranking in ICT Development Index</t>
  </si>
  <si>
    <t>Strategic Plan for Ministry of Transport and Infocommunications (p.20)</t>
  </si>
  <si>
    <t>Top 50 ranking of the ICT-related WEF indexes
70% of Cambodian people are able to access the Internet
Broadband service with speeds of at least 10Mbps</t>
  </si>
  <si>
    <t>Cambodian IT Masterplan 2020 (p.7,10,14)</t>
  </si>
  <si>
    <t>https://www.trc.gov.kh/wp-content/uploads/2016/10/Cambodian-ICT-Masterplan-2020-%E1%84%8B%E1%85%AD%E1%84%8B%E1%85%A3%E1%86%A8%E1%84%87%E1%85%A9%E1%86%AB%E1%84%8B%E1%85%A7%E1%86%BC%E1%84%86%E1%85%AE%E1%86%AB.pdf</t>
  </si>
  <si>
    <t>Broadband penetration rate 
By 2020 = 70%
By 2025 = 82%</t>
  </si>
  <si>
    <t>Made in China 2025 (online)</t>
  </si>
  <si>
    <t>http://www.gov.cn/zhengce/content/2015-05/19/content_9784.htm</t>
  </si>
  <si>
    <t>Penetration rate of digital R&amp;D design tools                                                                         By 2020 = 72%
By 2025 = 84%</t>
  </si>
  <si>
    <t>World's largest 5G market</t>
  </si>
  <si>
    <t>5G commercial service era (online)</t>
  </si>
  <si>
    <t>5G coverage = 90% of population</t>
  </si>
  <si>
    <t>Chief Executive Policy Address (p.38)</t>
  </si>
  <si>
    <t>https://www.policyaddress.gov.hk/2020/eng/pdf/PA2020.pdf</t>
  </si>
  <si>
    <t>Digital Communications sector's contribution to 8% of GDP</t>
  </si>
  <si>
    <t>National Digital Communications Policy, 2018 (p.4)</t>
  </si>
  <si>
    <t>https://dot.gov.in/sites/default/files/EnglishPolicy-NDCP.pdf</t>
  </si>
  <si>
    <t>Enable fixed line broadband access to 50% of households</t>
  </si>
  <si>
    <t>Enable deployment of public Wi-Fi Hotspots; to reach 5 Mln. by 2020 and 10 Mln. by 2022</t>
  </si>
  <si>
    <t>Creating 4 Mln. additional jobs in the Digital Communications sector</t>
  </si>
  <si>
    <t>a total length of 35,00,000 km of optical fiber cable network is to be laid down</t>
  </si>
  <si>
    <t>all 2,50,000 Gram Panchayats with high-speed internet and 4G mobile connectivity</t>
  </si>
  <si>
    <t>Achieve ‘unique mobile subscriber density’ of 55 by 2020 and 65 by 2022</t>
  </si>
  <si>
    <t>Beyond 5G’s core network will be 100 times higher than at present.</t>
  </si>
  <si>
    <t>Beyond 5G Promoting Strategy (Overview) (p.2)</t>
  </si>
  <si>
    <t>https://www.soumu.go.jp/main_sosiki/joho_tsusin/eng/presentation/pdf/200414_B5G_ENG_v01.pdf</t>
  </si>
  <si>
    <t>To establish the core technologies for the 6G system by 2025</t>
  </si>
  <si>
    <t>Communications Ministry Expert Group Panel (online)</t>
  </si>
  <si>
    <t>https://www.japantimes.co.jp/news/2020/12/10/business/japan-earmark-%C2%A550-billion-6g-development/</t>
  </si>
  <si>
    <t>Increase the percentage of broadband users to 60%</t>
  </si>
  <si>
    <t>Ministry Strategic Plan (MICTTD) (p.27)</t>
  </si>
  <si>
    <t>Ministries connected to government WAN = 100%</t>
  </si>
  <si>
    <t>Ministry Strategic Plan (MICTTD) (p.28)</t>
  </si>
  <si>
    <t>Number of online services available to the public = 5</t>
  </si>
  <si>
    <t>Percentage of mobile subscribers = 61%</t>
  </si>
  <si>
    <t>Number of submarine cable completed = 60%</t>
  </si>
  <si>
    <t>Ensuring 100% coverage of all settlements with high-speed Internet access and digital broadcasting</t>
  </si>
  <si>
    <t>Increase the computer literacy rate to 30 percent and internet literacy rate to 40 percent of the population</t>
  </si>
  <si>
    <t>8th Five-Year National Socio-Economic Development Plan (p.152)</t>
  </si>
  <si>
    <t>https://laopdr.un.org/sites/default/files/2019-08/2016_8th%20NSEDP_2016-2020_English.pdf</t>
  </si>
  <si>
    <t>Proportion of households with computer literacy to 20 % of all households</t>
  </si>
  <si>
    <t>Proportion of registered landline and wireless home phone users to 15%</t>
  </si>
  <si>
    <t>Proportion of registered mobile phone users to 100%</t>
  </si>
  <si>
    <t>Proportion of registered landline and wireless internet users to 20%</t>
  </si>
  <si>
    <t>Number of internet services subscribers per 100 people = 40</t>
  </si>
  <si>
    <t>Performance and Learning Review of the Regional Partnership Framework (online)</t>
  </si>
  <si>
    <t>http://documents1.worldbank.org/curated/en/302731583719311381/text/Nine-Pacific-Island-Countries-PIC9-Kiribati-Nauru-Marshall-Islands-Federated-States-of-Micronesia-Palau-Samoa-Tonga-Tuvalu-and-Vanuatu-Performance-and-Learning-Review-for-the-Period-FY2017-2021.txt</t>
  </si>
  <si>
    <t>90% population with mobile phone access</t>
  </si>
  <si>
    <t>Nauru Integrated Infrastructure Strategic Plan (P.17)</t>
  </si>
  <si>
    <t>https://www.theprif.org/sites/default/files/documents/NIISP%20Final%20Report.pdf</t>
  </si>
  <si>
    <t>80% population with access to computer devices</t>
  </si>
  <si>
    <t>20% Population with real access to 4G broadband services</t>
  </si>
  <si>
    <t>Number of service providers = 3</t>
  </si>
  <si>
    <t>Percentage of total population with access to the internet = 80 (from 65.9)</t>
  </si>
  <si>
    <t>2023-2024</t>
  </si>
  <si>
    <t>Fifteenth Plan (2019/20 – 2023/24) (p.7)</t>
  </si>
  <si>
    <t>99 per cent of New Zealanders will have access to speeds of at least 50Mbps</t>
  </si>
  <si>
    <t>Building a Digital Nation (p.2)</t>
  </si>
  <si>
    <t>https://www.mbie.govt.nz/assets/247943bfa5/building-a-digital-nation-bga.pdf</t>
  </si>
  <si>
    <t>ICT to be the second largest contributo to the GDP</t>
  </si>
  <si>
    <t>Spotlight on Cyber Security (online)</t>
  </si>
  <si>
    <t>https://www.beehive.govt.nz/release/refresh-puts-spotlight-cyber-security</t>
  </si>
  <si>
    <t>increase internet penetration to over 50%</t>
  </si>
  <si>
    <t>Pakistan vision 2025 (p.103)</t>
  </si>
  <si>
    <t>https://www.pc.gov.pk/uploads/vision2025/Pakistan-Vision-2025.pdf.</t>
  </si>
  <si>
    <t>Number of states without internet access falls by at least 1</t>
  </si>
  <si>
    <t>Proposed Policy-Based Loan: Republic of Palau Telecommunications Sector Program (p.6)</t>
  </si>
  <si>
    <t>https://www.adb.org/sites/default/files/project-documents/52036/52036-001-cp-en.pdf</t>
  </si>
  <si>
    <t>80% of Population with access to internet</t>
  </si>
  <si>
    <t>Number of internet subscribers per 100 people) = 55</t>
  </si>
  <si>
    <t>Internet users per 100 populations = 10 before 2020</t>
  </si>
  <si>
    <t>National Development Strategy 2016 – 2030 (p.58)</t>
  </si>
  <si>
    <t>Number of villages with high-speed internet access increase from 30% to 85%</t>
  </si>
  <si>
    <t>Thailand Twelfth National Economic and Social Development Plant (2017-2021)</t>
  </si>
  <si>
    <t>All Timor-Leste will have access to reliable, affordable and high speed internet</t>
  </si>
  <si>
    <t>Timor-Leste Strategic Development Plan 2011-2030 (p.103)</t>
  </si>
  <si>
    <t>All students and health professionals will have portable internet access devices</t>
  </si>
  <si>
    <t>Number of mobile cellular subscriptions per 100 people = 80</t>
  </si>
  <si>
    <t>Tonga Strategic Development Framework TSD 2015-2025 (p.129)</t>
  </si>
  <si>
    <t>Number of internet users per 100 people = 100%</t>
  </si>
  <si>
    <t>Tonga Strategic Development Framework TSD 2015-2026 (p.129)</t>
  </si>
  <si>
    <t>100% population with internet access</t>
  </si>
  <si>
    <t>TE KAKEEGA III National Strategy for Sustainable Development 2016-2020 (p. 91)</t>
  </si>
  <si>
    <t>Road safety targets in ATO economies.</t>
  </si>
  <si>
    <t>At least 30% reduction to annual road crash fatalities from 2008-2010 baseline</t>
  </si>
  <si>
    <t>National Road Safety Strategy - Targets (p.1)</t>
  </si>
  <si>
    <t>https://www.roadsafety.gov.au/nrss/targets</t>
  </si>
  <si>
    <t>Fatalities per capita reduced by 50%; Serious injury per capita reduced by 30%</t>
  </si>
  <si>
    <t>National Road Safety Strategy 2021-2030</t>
  </si>
  <si>
    <t>https://www.officeofroadsafety.gov.au/sites/default/files/documents/draft-national-road-safety-strategy.pdf</t>
  </si>
  <si>
    <t>reducing the number of death in road crashcrashes by 30%;
reducing the number of severe or less severe injuries in road
crashcrashes by 30%;
reducing the number of road crashcrashes by 30%;
reducing the number of infant death by 50%</t>
  </si>
  <si>
    <t>State Program of Azerbaijan Republic on Road Safety for 2019-2023 (p.5)</t>
  </si>
  <si>
    <t>http://www.roadsafetyngos.org/wp-content/uploads/2019/01/state-program-on-road-safety-2019-2023.pdf</t>
  </si>
  <si>
    <t>Road safety accident death rate by country (WHO 2018) (per 100,000 people) = 13.0
number of fatalities due to road traffic accidents on national highways will be reduced by 25%</t>
  </si>
  <si>
    <t>Bangladesh Eighth Five Year Plan - June 2025 (p.400)</t>
  </si>
  <si>
    <t>50% reduction in killed or seriously-injured</t>
  </si>
  <si>
    <t>Roadmap and Draft National Masterplan for a Sustainable Land Transportation System for Brunei Darussalam (p.181)</t>
  </si>
  <si>
    <t>60% reduction to killed or seriously-injured child</t>
  </si>
  <si>
    <t>25% reduction in slight casualties</t>
  </si>
  <si>
    <t>Zero road accident fatalities</t>
  </si>
  <si>
    <t>The Brunei Darussalam Road Safety Strategic Plan 2025 (p.16)</t>
  </si>
  <si>
    <t>http://www.mtic.gov.bn/Documents/mkkjr2025/MKKJR_Brunei%20Road%20Safety%20Book_Final_Page.ind.pdf</t>
  </si>
  <si>
    <t>50% reduction of accidents</t>
  </si>
  <si>
    <t>Below 5 street deaths per 10,000 inhabitants</t>
  </si>
  <si>
    <t xml:space="preserve"> National Strategic Development Plan 2019-2023 (p.169)</t>
  </si>
  <si>
    <t>50% reduction to death rate</t>
  </si>
  <si>
    <t>50% reduction to fatalities</t>
  </si>
  <si>
    <t>National Road Safety Action Plan</t>
  </si>
  <si>
    <t>To reduce fatality rate per 10,000 vehicles by 6% with a timeline of 2016 - 2020.</t>
  </si>
  <si>
    <t>China Road Safety Country Profile (extracted from GRSF (online))</t>
  </si>
  <si>
    <t>https://www.roadsafetyfacility.org/country/china</t>
  </si>
  <si>
    <t xml:space="preserve">Zero road incident/crash-related deaths
50% reduction in serious injuries </t>
  </si>
  <si>
    <t>Cook Islands Road Safety 2016-2020 (p.11)</t>
  </si>
  <si>
    <t>50% reduction to road accidents and fatalities</t>
  </si>
  <si>
    <t>Strategy for New India @75 (p.66)</t>
  </si>
  <si>
    <t>Zero railway fatalities from 238 in 2016-17</t>
  </si>
  <si>
    <t>50% reduction to road accident deaths</t>
  </si>
  <si>
    <t>Centre Sets Target to Reduce 50 Per Cent Road Accident Deaths by 2024, Says Gadkari (online)</t>
  </si>
  <si>
    <t>https://www.news18.com/news/india/centre-sets-target-to-reduce-50-per-cent-road-accident-deaths-by-2024-says-gadkari-5146741.html</t>
  </si>
  <si>
    <t>Iran
(Islamic Republic of)</t>
  </si>
  <si>
    <t>9 road accident fatalities per 100,000 inhabitants from 21.1 in 2015</t>
  </si>
  <si>
    <t>Road Safety Action Plan 2015 (p.7)</t>
  </si>
  <si>
    <t>https://www.unescap.org/sites/default/files/18.%20%20Road%20Safety%20Action%20Plan%20-%20A%20step%20forward%20to%20improve%20road%20safety%20in%20Iran.pdf</t>
  </si>
  <si>
    <t xml:space="preserve">2,500 or fewer annual road fatalities </t>
  </si>
  <si>
    <t>Japan’s 10th Basic Plan for Road Safety 2016-2020 (p.1)</t>
  </si>
  <si>
    <t>http://www.jama-english.jp/release/release/2019/190913.html#:~:text=Japan's%2010th%20Basic%20Plan%20for,the%20safest%20in%20the%20world.</t>
  </si>
  <si>
    <t>50% reduction to fatality</t>
  </si>
  <si>
    <t>Lao Decade Road Safety Strategy (2011-2020) (p.14)</t>
  </si>
  <si>
    <t>https://www.unescap.org/sites/default/files/2.15.LaoPDR.pdf</t>
  </si>
  <si>
    <t>50% reduction in the number of deaths due to road accidents</t>
  </si>
  <si>
    <t>Malaysia Road Safety Plan 2022-2030</t>
  </si>
  <si>
    <t>https://www.mot.gov.my/en/Pages/Land/Safety%20and%20Security/PKJRM%202022-2030.pdf</t>
  </si>
  <si>
    <t>To reduce the road traffic deaths and injuries by more than 50 percent in 2012-2020</t>
  </si>
  <si>
    <t>NATIONAL ROAD SAFETY STRATEGY 2012-2020</t>
  </si>
  <si>
    <t>https://www.unescap.org/sites/default/files/Country%20statement%20-%20Mongolia-%20Road%20Safety%20Policies%20%26%20Implementation.pdf</t>
  </si>
  <si>
    <t>50% reduction to death rate from 8.41 deaths per 100,000</t>
  </si>
  <si>
    <t>National Road Safety Action Plan (p.4)</t>
  </si>
  <si>
    <t>https://www.unescap.org/sites/default/files/11.%20Road%20Safety%20Situation%20in%20Myanmar.pdf</t>
  </si>
  <si>
    <t>35% reduction to road fatalities and serious injuries</t>
  </si>
  <si>
    <t>Nepal Road Safety Action Plan (2011 -2020) (p.15)</t>
  </si>
  <si>
    <t>https://dor.gov.np/home/publication/traffic-safety/force/road-safety-action-plan-english</t>
  </si>
  <si>
    <t>40% reduction to annual deaths and serious injuries from 2018 baseline (750 fewer people would be killed and 5,600 fewer would be seriously injured over the next ten years.</t>
  </si>
  <si>
    <t>New Zealand Road Safety Strategy 2020-2030 (p.24)</t>
  </si>
  <si>
    <t>https://www.transport.govt.nz/assets/Uploads/Report/Road-to-Zero-strategy_final.pdf</t>
  </si>
  <si>
    <t>6,000 lives saved than would otherwise have been lost</t>
  </si>
  <si>
    <t>National Road Safety Strategy 2018-2030 (p.3)</t>
  </si>
  <si>
    <t>http://www.roadsafetypakistan.pk/download/Pakistan-National-Road-Safety-Strategy-2018-2030.pdf</t>
  </si>
  <si>
    <t xml:space="preserve">20% reduction to road crash death rate </t>
  </si>
  <si>
    <t>Road Safety Action Plan  (p.5)</t>
  </si>
  <si>
    <t>https://lto.gov.ph/images/Advisory/LTO-ROAD-SAFETY-ACTION-PLAN.pdf</t>
  </si>
  <si>
    <t>7% road death rate from 19.6% in 2011 with interim target of 10.6% in 2018</t>
  </si>
  <si>
    <t>Transport strategy of the Russian Federation up to 2030 (p10)</t>
  </si>
  <si>
    <t xml:space="preserve">https://www.mintrans.gov.ru/ministry/targets/187/191/documents
</t>
  </si>
  <si>
    <t>4 deaths per 100 thousand of the population</t>
  </si>
  <si>
    <t>Road safety strategy in the Russian Federation for 2018 - 2024</t>
  </si>
  <si>
    <t>https://files.stroyinf.ru/Data2/1/4293727/4293727973.htm</t>
  </si>
  <si>
    <t>Zero road traffic fatalities</t>
  </si>
  <si>
    <t>Road safety strategy in the Russian Federation for 2018 - 2025</t>
  </si>
  <si>
    <t>50% reduction to road accident fatalities</t>
  </si>
  <si>
    <t>Thailand Road Safety Master Plan 2018-2021 (online)</t>
  </si>
  <si>
    <t>http://roadsafety.disaster.go.th/upload/minisite/file_attach/196/5e8f159b2f84c.pdf</t>
  </si>
  <si>
    <t>4.07 accidents per thousand Mln. cars-km from 6.35 in 2015</t>
  </si>
  <si>
    <t>Strategic Plan of the Ministry of Transport 2017-2021 (p.82)</t>
  </si>
  <si>
    <t>12 deaths per 100,000 population (from 32.7 in 2018)</t>
  </si>
  <si>
    <t>Press release</t>
  </si>
  <si>
    <t>https://www.worldhighways.com/wh12/news/thailand-aims-cut-its-road-deaths</t>
  </si>
  <si>
    <t>89% of highway, trunk and feeder roads with safety signs</t>
  </si>
  <si>
    <t>Tonga Strategic Development Framework TSDF 2015-2025 (p.129)</t>
  </si>
  <si>
    <t>100% of newly built national highways and provincial roads (grade III or higher) and 75% of
the total length of the national highway network being exploited reach the traffic safety level of 3 stars
or more according to the standards of the Global road traffic safety assessment program.</t>
  </si>
  <si>
    <t>Approving the National Strategy for ensuring road traffic order and safety for the period 2021-
2030 and a vision to 2045</t>
  </si>
  <si>
    <t>https://resources.irap.org/CRM/Asia_Pacific/Vietnam/2021_Vietnam_National_Strategy_on_Road_Traffic_Safety_2021-2030.pdf</t>
  </si>
  <si>
    <t>100% provincial road system and 50-80% district-level road system are built and installed with equipment ensuring traffic safety</t>
  </si>
  <si>
    <t>Approving the National Strategy for ensuring road traffic order and safety for the period 2021-
2030 and a vision to 2046</t>
  </si>
  <si>
    <t>5-10% reduction to fatalities in road accidents</t>
  </si>
  <si>
    <t>National Road Safety Strategy by 2020 and a vision to 2030 (p.2)</t>
  </si>
  <si>
    <t>https://www.who.int/roadsafety/decade_of_action/plan/vietnam_plan.pdf?ua=1</t>
  </si>
  <si>
    <t>Air pollution targets in ATO economies. Economy-wide and transport targets are identified accordingly.</t>
  </si>
  <si>
    <t>Economy-wide target</t>
  </si>
  <si>
    <t>Transport target</t>
  </si>
  <si>
    <t>Emission level</t>
  </si>
  <si>
    <t>Complete review of National Environment Protection (Ambient Air Quality) Measure sulfur dioxide, nitrogen dioxide and ozone standards</t>
  </si>
  <si>
    <t>National Clean Air Agreement Work Plan (p.1)</t>
  </si>
  <si>
    <t>https://www.environment.gov.au/system/files/resources/382042b2-d9e0-4b1c-aeaa-a4bcb93f71ff/files/national-clean-air-agreement-work-plan.pdf</t>
  </si>
  <si>
    <t>Vehicle emission standards</t>
  </si>
  <si>
    <t>Euro IV compliant:
Buses</t>
  </si>
  <si>
    <t>Mean urban air pollution of particulate matter 
(a) PM10 in µg/m3 = 120
(b) PM2.5 in µg/m3 = 73</t>
  </si>
  <si>
    <t>Bangladesh announced plans to introduce Euro 6 emission
standards in 2025</t>
  </si>
  <si>
    <t>Global Fuel Economy Initiative (2018), “Bangladesh starts process of developing
fuel economy policies”, 22 June</t>
  </si>
  <si>
    <t>https://www.globalfueleconomy.org/blog/2018/june/bangladesh-starts-process-of-developing-fuel-economy-policies</t>
  </si>
  <si>
    <t xml:space="preserve">Euro V compliant:
Buses
Taxis
All new vehicles </t>
  </si>
  <si>
    <t>Roadmap and Draft National Masterplan for a Sustainable Land Transportation System for Brunei Darussalam (p.177)</t>
  </si>
  <si>
    <t xml:space="preserve">Future Euro compliant:
Buses
Taxis
All new vehicles </t>
  </si>
  <si>
    <t>4,000 kg of NOx during AM Peak hour (down by 26%)</t>
  </si>
  <si>
    <t>6,000 kg of NOx during AM Peak hour (down by 32%)</t>
  </si>
  <si>
    <t>Sulfur level to meet Euro V standard</t>
  </si>
  <si>
    <t>Clean Air Plan of Cambodia</t>
  </si>
  <si>
    <t>https://www.ccacoalition.org/en/resources/clean-air-plan-cambodia</t>
  </si>
  <si>
    <t>Imported cars to meet Euro V</t>
  </si>
  <si>
    <t>Imported motorcycles and tricycles to meet Euro III</t>
  </si>
  <si>
    <t>Reducing import of used cars by 30%</t>
  </si>
  <si>
    <t>To keep average levels of small, hazardous airborne particles known as PM2.5 at 34.5 micrograms per cubic metre over the course of 2021</t>
  </si>
  <si>
    <t>Briefing by the air pollution unit at the Ministry of Ecology and Environment (MEE)</t>
  </si>
  <si>
    <t>https://www.reuters.com/article/us-china-pollution-idUSKBN2AP0BH</t>
  </si>
  <si>
    <t>All of the 338 cities that had not yet met China's own standard for healthy air as of 2015 must reduce their PM2. 5 concentration 18 percent by 2020</t>
  </si>
  <si>
    <t>China Air Pollution Action Plan 2020 (English translation extracted from healthandsafetyinshanghai.com (online))</t>
  </si>
  <si>
    <t>https://healthandsafetyinshanghai.com/air-pollution-action-plan/#:~:text=With%20data%20for%20PM2.,concentration%2018%20percent%20by%202020.</t>
  </si>
  <si>
    <t>Emissions of sulfur dioxide (SO2) should be reduced by at least 15%</t>
  </si>
  <si>
    <t>China Air Pollution Action Plan 2020 (English translation extracted from healthandsafetyinshanghai.com(online))</t>
  </si>
  <si>
    <t>Emissions of nitrogen oxides should be reduced by at least 15%</t>
  </si>
  <si>
    <t>Volatile Organic Compounds (VOCs) to decrease by 10%</t>
  </si>
  <si>
    <t>New energy vehicles: Production and sales to reach around 2 Mln. annually.</t>
  </si>
  <si>
    <t>The number of days with heavily polluted air; PM2.5 above 150 ug/m3, during the year should decrease by at least 25%.</t>
  </si>
  <si>
    <t>Public transportation and logistics: Encourage the use of new or clean energy.</t>
  </si>
  <si>
    <t>To reduce the average PM2.5 density by 10 percent in 337 major cities between 2021 and 2025 compared with that of the previous five years</t>
  </si>
  <si>
    <t>http://english.www.gov.cn/statecouncil/ministries/202102/25/content_WS6037a082c6d0719374af9917.html</t>
  </si>
  <si>
    <t>20-30% reduction in particulate matter concentrations from 2017 baseline</t>
  </si>
  <si>
    <t>National Clean Air Programme (NCAP) (online)</t>
  </si>
  <si>
    <t>http://moef.gov.in/wp-content/uploads/2019/05/NCAP_Report.pdf</t>
  </si>
  <si>
    <t xml:space="preserve">Euro IV compliant:
Diesel-powered vehicles </t>
  </si>
  <si>
    <t>MoEF Decree No. P.20/MENLHK/SETJEN/KUM.1/3/2017 (p.8)</t>
  </si>
  <si>
    <t>http://jdih.menlhk.co.id/uploads/files/P.20%20(1).pdf</t>
  </si>
  <si>
    <t>Vehicle retirement</t>
  </si>
  <si>
    <t>Retirement of 17,000 old diesel-powered  buses</t>
  </si>
  <si>
    <t>Third National Communication on Iran UNFCCC 2017 (p.90)</t>
  </si>
  <si>
    <t xml:space="preserve">Retirement of 140,000 old gasoline-fueled taxis   </t>
  </si>
  <si>
    <t>Retirement of 400,000 old gasoline-powered 125cc motorcycle and supply of electric-powered bikes with equivalent usage</t>
  </si>
  <si>
    <t>Retirement of 450,000 gasoline-fueled pickups and 500,000 diesel-fueled  trucks</t>
  </si>
  <si>
    <t>First-generation "Zero Emission Ship"</t>
  </si>
  <si>
    <t>Roadmap to Zero Emission from International Shipping</t>
  </si>
  <si>
    <t>https://www.mlit.go.jp/common/001354314.pdf</t>
  </si>
  <si>
    <t>Kazakhastan</t>
  </si>
  <si>
    <t>to reduce emissions of air pollutants in the public
transport sector (CO, NOx, PM2.5, and SO2) by 3% after
the pilot phase, by 16% after Phase 2, Scenario 1, and by 24% after Phase 2, Scenario 2 (compared to a 2015 baseline);</t>
  </si>
  <si>
    <t>2017-23</t>
  </si>
  <si>
    <t>Promoting Clean Urban Public Transport in Kazakhstan</t>
  </si>
  <si>
    <t>https://www.oecd.org/environment/outreach/Kazakh%20Transport%20brochure%20WEB.pdf</t>
  </si>
  <si>
    <t>Euro 4 for LDV (diesel and petrol) and HDV (diesel)</t>
  </si>
  <si>
    <t>Low Carbon Mobility Blueprint 2021-2030</t>
  </si>
  <si>
    <t>https://www.kasa.gov.my/resources/alam-sekitar/Low-Carbon-Mobility-Blueprint-2021-2030.pdf</t>
  </si>
  <si>
    <t>Euro 5 for LDV (diesel and petrol) and HDV (diesel)</t>
  </si>
  <si>
    <t>Euro 6 for LDV (diesel and petrol) and HDV (diesel)</t>
  </si>
  <si>
    <t>Euro VI compliant:
All vehicles</t>
  </si>
  <si>
    <t>National Action Plan on Air Pollutants (p.7)</t>
  </si>
  <si>
    <t>https://www.environment.gov.mv/v2/wp-content/files/publications/20160920-pub-national-action-plan-on-air-pollutants.pdf</t>
  </si>
  <si>
    <t>Switch to Euro-5 standard fuel</t>
  </si>
  <si>
    <t>Intended Nationally Determined Contributions (p.1) (p.5)</t>
  </si>
  <si>
    <t>50 ppm sulphur levels in gasoline</t>
  </si>
  <si>
    <t>UNEP PCFV</t>
  </si>
  <si>
    <t>50 ppm sulphur levels in diesel</t>
  </si>
  <si>
    <t>Euro 4</t>
  </si>
  <si>
    <t>48.4 thousand tonnes pollutants from 73.2 in 2015</t>
  </si>
  <si>
    <t>UIC-UNCRD event Zoom Presentation (online)</t>
  </si>
  <si>
    <t>-Right now, all passenger cars, vans and light duty vehicles are in Euro IV and will be up to
Euro V in 2023
- Buses and trucks are Euro 3 standard and will be up to Euro V in 2026
- Motorcycles is under EC standard and can comply as Euro 4 in 2026</t>
  </si>
  <si>
    <t>https://www.uncrd.or.jp/content/documents/6970Country%20Report%20-Thailand_11th%20EST%20Mongolia%20Forum.pdf</t>
  </si>
  <si>
    <t>Eliminate 100% of motor vehicles past their expiry date, homemade three or four wheeled
vehicles are not allowed to join traffic; periodic emission control for motorcycles, motorbikes with
gasoline engine participating in traffic.</t>
  </si>
  <si>
    <t>10 ppm sulphur levels in fuel</t>
  </si>
  <si>
    <t>Climate change targets in ATO economies. Economy-wide, transport GHG, vehicle-related, and fuel-related targets are identified accordingly.</t>
  </si>
  <si>
    <t>Climate Neutrality Target</t>
  </si>
  <si>
    <t>Transport GHG target</t>
  </si>
  <si>
    <t>Vehicle-related target</t>
  </si>
  <si>
    <t>Fuel-related target</t>
  </si>
  <si>
    <t>Ambition/ Pledge</t>
  </si>
  <si>
    <t>13.6% reduction in GHG emissions from BAU</t>
  </si>
  <si>
    <t>Intended Nationally Determined Contributions (p.1)</t>
  </si>
  <si>
    <t>https://www4.unfccc.int/sites/submissions/INDC/Published%20Documents/Afghanistan/1/INDC_AFG_Paper_En_20150927_.docx%20FINAL.pdf</t>
  </si>
  <si>
    <t>achieve ecosystem neutral GHG
emissions in 2050</t>
  </si>
  <si>
    <t>40% reduction from 1990 emission levels</t>
  </si>
  <si>
    <t>Armenia 1st NDC (Update) (p.2)</t>
  </si>
  <si>
    <t>https://www4.unfccc.int/sites/ndcstaging/PublishedDocuments/Armenia%20First/NDC%20of%20Republic%20of%20Armenia%20%202021-2030.pdf</t>
  </si>
  <si>
    <t>26-28% reduction in GHG emissions below 2005 levels</t>
  </si>
  <si>
    <t>https://www4.unfccc.int/sites/ndcstaging/PublishedDocuments/Australia%20First/Australia%20NDC%20recommunication%20FINAL.PDF</t>
  </si>
  <si>
    <t>establishment of green shipping corridors – zero-emission maritime routes between 2 (or more) ports.</t>
  </si>
  <si>
    <t>Clydebank Declaration for Green Shipping Corridors</t>
  </si>
  <si>
    <t>https://ukcop26.org/cop-26-clydebank-declaration-for-green-shipping-corridors/</t>
  </si>
  <si>
    <t>Pledge</t>
  </si>
  <si>
    <t>Hydrogen: Affordable renewable and low carbon hydrogen is globally available by 2030.</t>
  </si>
  <si>
    <t>COP26 World Leaders Summit- Statement on The Breakthrough Agenda</t>
  </si>
  <si>
    <t>https://ukcop26.org/cop26-world-leaders-summit-statement-on-the-breakthrough-agenda/</t>
  </si>
  <si>
    <t>50% reduction of carbon emissions from the passenger road transport sector below 2000 levels</t>
  </si>
  <si>
    <t>Moving Australia 2030 (p.1)</t>
  </si>
  <si>
    <t>https://www.planning.org.au/policy/moving-australia-2030#:~:text=Moving%20Australia%202030%2DA%20Transport,we%20currently%20enjoy%20in%20Australia.</t>
  </si>
  <si>
    <t>30% less fuel consumption in road transport</t>
  </si>
  <si>
    <t>35% reduction in GHG emissions below 1990 levels</t>
  </si>
  <si>
    <t>Decarbonising Azerbaijan’s Transport System, 2020 (p8)</t>
  </si>
  <si>
    <t>https://www.itf-oecd.org/sites/default/files/docs/decarbonising-azerbaijan-transport-system.pdf</t>
  </si>
  <si>
    <t>Azerbaijan officially passed to Euro IV standard on April 1, 2014</t>
  </si>
  <si>
    <t>Azerbaijan Air Quality Overview</t>
  </si>
  <si>
    <t>http://wedocs.unep.org/bitstream/handle/20.500.11822/17060/Azerbaijan.pdf?sequence=1&amp;isAllowed=y</t>
  </si>
  <si>
    <t>All sales of new cars and vans being zero emission by 2040 or earlier, or by no later than 2035 in leading markets</t>
  </si>
  <si>
    <t>COP26 declaration on accelerating the transition to 100% zero emission cars and vans</t>
  </si>
  <si>
    <t>https://www.gov.uk/government/publications/cop26-declaration-zero-emission-cars-and-vans/cop26-declaration-on-accelerating-the-transition-to-100-zero-emission-cars-and-vans</t>
  </si>
  <si>
    <t>35% below 1990 levels</t>
  </si>
  <si>
    <t>Azerbaijan 1st NDC</t>
  </si>
  <si>
    <t>https://www4.unfccc.int/sites/ndcstaging/PublishedDocuments/Azerbaijan%20First/INDC%20Azerbaijan.pdf</t>
  </si>
  <si>
    <t>Reduce GHG emissions from BAU 2012 levels
unconditional - 27.56 Mt CO2e (6.73%) 
conditional - 61.9 Mt CO2e (15.12%)
combined - 89.47 Mt CO2e (21.85%)</t>
  </si>
  <si>
    <t>Reduce GHG emissions from BAU 2012 levels
unconditional - 3.39 Mt CO2e (12.3%) 
conditional - 6.33 Mt CO2e (10.23%)
combined - 9.72 Mt CO2e (10.86%)</t>
  </si>
  <si>
    <t>improvement in fuel efficiency
unconditional: 5%
conditional: 15%</t>
  </si>
  <si>
    <t>Shift at least 30% of the transportation fleet to electric by 2030</t>
  </si>
  <si>
    <t>30% renewable energy by 2030 and at least 40% by 2041</t>
  </si>
  <si>
    <t>Mujib Climate Prosperity Plan</t>
  </si>
  <si>
    <t>https://mujibplan.com/</t>
  </si>
  <si>
    <t>Remain carbon neutral</t>
  </si>
  <si>
    <t>1. Mass transit though improvements in bus systems and the introduction of open-bus rapid
transit (BRT) network (electric and diesel) and light rail transit.
2. Promotion of electric passenger vehicles (taxi, two wheelers, light vehicles, buses)
3. Low emission freight transport system for heavy and commercial trucks and freight trains
4. Non-motorized transport system through public bicycle systems and improved sidewalks,
crosswalks
5. Improve fuel-efficiency in internal combustion engines through stringent vehicle and emission
standards
6. Private vehicle demand management through shared mobility, traffic system management
carpooling, ride sharing and rental services, import restriction on internal combustion engine
cars from 2030 and introducing annual import quota system.</t>
  </si>
  <si>
    <t>Second Nationally Determined Contribution</t>
  </si>
  <si>
    <t>https://www4.unfccc.int/sites/ndcstaging/PublishedDocuments/Bhutan%20Second/Second%20NDC%20Bhutan.pdf</t>
  </si>
  <si>
    <t xml:space="preserve">- Stress the need to halve global emissions by 2030
- Call on all Parties to deliver mid-century net zero greenhouse gas emissions goals
</t>
  </si>
  <si>
    <t xml:space="preserve">- Call on Parties to prepare and submit national adaptation plans and communications
- Call on all developed countries to deliver on the goal of mobilising $100 billion annually to 2025 </t>
  </si>
  <si>
    <t>High Ambition Coalition COP 26 Leaders’ Statement</t>
  </si>
  <si>
    <t>https://www.highambitioncoalition.org/statements/cochair-summary-april-2021-9n7c5-z7kxl-733k4-49h35</t>
  </si>
  <si>
    <t>Reducing vehicle emissions by adopting stricter emissions standards (Bharat/Euro)
and synchronizing it with fuel economy improvement measures.
Cumulative emission reductions (tCO2e)
- till 2050 = 3,187,366
- till 2030 = 270,772</t>
  </si>
  <si>
    <t>Ambition</t>
  </si>
  <si>
    <t>Promoting shared mobility to improve average vehicle occupancy and strengthening public transport. Cumulative emission reductions (tCO2e)
- till 2050 = 2,875,672
- till 2030 = 301,351</t>
  </si>
  <si>
    <t>Promoting less polluting transport
alternatives for all passenger vehicles which include 2W,4W, Bus, etc. Cumulative emission reductions (tCO2e)
- till 2050 = 5,684,962
- till 2030 = 203,343</t>
  </si>
  <si>
    <t>Promoting non-motorised transport such as walking, by constructing more walkways
and side/walks. Cumulative emission reductions  (tCO2e)
- till 2050 = 73,397
- till 2030 = 5,113</t>
  </si>
  <si>
    <t>Gradual phase out of ICE vehicles and Annual capping system for vehicle import/sales  (tCO2e)
- till 2050 = 2,940,923</t>
  </si>
  <si>
    <t>Deploying electric buses in a dedicated bus priority lane. Cumulative emission reductions  (tCO2e)
- till 2050 = 134,758
- till 2030 = 11,985</t>
  </si>
  <si>
    <t>Promoting non-motorised transport such as bicycling through public/communitybased bicycle system. Cumulative emission reductions  (tCO2e)
- till 2050 = 79,480
- till 2030 = 5,580</t>
  </si>
  <si>
    <t>Promoting less polluting transport
alternatives for all freight transport such as electric trucks. Cumulative emission reductions  (tCO2e)
- till 2050 = 447,342
- till 2030 = 3,675</t>
  </si>
  <si>
    <t>48,000 kg of CO2 during AM Peak hour (down by 31%)</t>
  </si>
  <si>
    <t>66,000 kg of CO2 during AM Peak hour (down by 40%)</t>
  </si>
  <si>
    <t>10% renewable energy mix</t>
  </si>
  <si>
    <t>Energy White Paper</t>
  </si>
  <si>
    <t>https://www.usasean.org/sites/default/files/uploads/Energy%20White%20Paper%202014.pdf</t>
  </si>
  <si>
    <t>21.3 kilometre/litre</t>
  </si>
  <si>
    <t>INDC</t>
  </si>
  <si>
    <t>https://www4.unfccc.int/sites/submissions/INDC/Published%20Documents/Brunei/1/Brunei%20Darussalam%20INDC_FINAL_30%20November%202015.pdf</t>
  </si>
  <si>
    <t>reduction in GHG
emissions by 20% relative to Business-As-Usual levels</t>
  </si>
  <si>
    <t>Updated NDC</t>
  </si>
  <si>
    <t>https://unfccc.int/sites/default/files/NDC/2022-06/Brunei%20Darussalam%27s%20NDC%202020.pdf</t>
  </si>
  <si>
    <t>Increase total share of renewable energy to at
least 30% of total capacity in the power generation mix</t>
  </si>
  <si>
    <t>390 Gg of CO2eq reduction</t>
  </si>
  <si>
    <t>Intended Nationally Determined Contribution (p.1)</t>
  </si>
  <si>
    <t>https://policy.asiapacificenergy.org/sites/default/files/Cambodia%27s%20INDC%20to%20the%20UNFCCC.pdf</t>
  </si>
  <si>
    <t>Carbon neutral</t>
  </si>
  <si>
    <t>Cambodia’s Long-Term Strategy for Carbon Neutrality</t>
  </si>
  <si>
    <t>https://unfccc.int/sites/default/files/resource/KHM_LTS_Dec2021.pdf</t>
  </si>
  <si>
    <t>CNG penetration of 80 percent for interregional buses and 80 percent for trucks</t>
  </si>
  <si>
    <t>35% renewable energy mix where 12% is solar</t>
  </si>
  <si>
    <t>64.5 MtCO2e reduction (42%) vs BAU</t>
  </si>
  <si>
    <t>Updated NDC (p.22)</t>
  </si>
  <si>
    <t>https://www4.unfccc.int/sites/ndcstaging/PublishedDocuments/Cambodia%20First/20201231_NDC_Update_Cambodia.pdf</t>
  </si>
  <si>
    <t xml:space="preserve">13.7 MtCO2e absolute GHG emission reduction in energy sector </t>
  </si>
  <si>
    <t>30 vehicle inspection centres in operation</t>
  </si>
  <si>
    <t>18% reduction target for “CO2 intensity”</t>
  </si>
  <si>
    <t>14th Five-Year Plan (2021-225) (extracted from news articles (online))</t>
  </si>
  <si>
    <t>https://www.reuters.com/article/us-china-parliament-environment-idUSKBN2AX08D</t>
  </si>
  <si>
    <t>To achieve the goal of having CO2 emissions peak before 2030</t>
  </si>
  <si>
    <t>China's Path to Carbon Neutrality (p.0)</t>
  </si>
  <si>
    <t>http://english.scio.gov.cn/in-depth/2020-10/19/content_76819731.htm</t>
  </si>
  <si>
    <t>Before 2060, to go carbon neutral</t>
  </si>
  <si>
    <t>14th Five-Year Plan (2021-225) - Go Low Carbon (p.0)</t>
  </si>
  <si>
    <t>http://english.www.gov.cn/news/topnews/202103/09/content_WS6046cf92c6d0719374afa6a5.html</t>
  </si>
  <si>
    <t>To lower carbon dioxide emissions per unit GDP by 60% to 65% from the 2005 level</t>
  </si>
  <si>
    <t>China Intended Nationally Determined Contributions (p.5)</t>
  </si>
  <si>
    <t>https://www4.unfccc.int/sites/submissions/INDC/Published%20Documents/China/1/China's%20INDC%20-%20on%2030%20June%202015.pdf</t>
  </si>
  <si>
    <t>To increase the share of non-fossil fuels in primary energy consumption = 20%</t>
  </si>
  <si>
    <t>Fuel efficiency target of 3.2 liters (L) per 100 kilometers (km) (equivalent to about 75 grams (g) of carbon dioxide 
(CO2) per km, from average new passenger cars)</t>
  </si>
  <si>
    <t>Fuel Efficiency and CO2 reduction Targets (p.iii)</t>
  </si>
  <si>
    <t>https://theicct.org/sites/default/files/publications/China-cost-curves-oct2020.pdf</t>
  </si>
  <si>
    <t>Phase V standards set a fleet average target of 4.0 L/100 km (NEDC) by 2025 for passenger vehicles produced in or imported to China. Applicability on (Vehicle size: &lt; 3,500 kg (max designed gross vehicle weight), 9 or more seats)</t>
  </si>
  <si>
    <t>China's Phase V passenger car fuel consumption standard (English ranslation extracted from iea.org (p.0))</t>
  </si>
  <si>
    <t>https://www.iea.org/reports/fuel-consumption-of-cars-and-vans</t>
  </si>
  <si>
    <t>Cumulative 5 Mln. New Energy Vehicles (NEVs) centered on battery electric vehicles (BEVs)</t>
  </si>
  <si>
    <t>Energy Saving and New Energy Vehicle (NEV) Industry Development Plan (2012-2020)/(China's NEV Industry) (p.1)</t>
  </si>
  <si>
    <t>https://www.mitsui.com/mgssi/en/report/detail/__icsFiles/afieldfile/2019/06/21/1905t_zhao_e_1.pdf</t>
  </si>
  <si>
    <t>A reduction in BEV average energy consumption to 12.0 kWh/100 km</t>
  </si>
  <si>
    <t>NEV Industry Development Plan (2021-2035</t>
  </si>
  <si>
    <t>https://dieselnet.com/standards/cn/nev.php</t>
  </si>
  <si>
    <t>In 2020, the CO2 emission per unit passenger transport volume will be 5% lower than in 2010, and CO2 emissions per unit freight turnover 13% lower than in 2010.</t>
  </si>
  <si>
    <t>National Plan for Tackling Climate Change 2014-2020 (English translation of the targets extracted from climate-laws.org (p.0))</t>
  </si>
  <si>
    <t>https://climate-laws.org/geographies/china/policies/national-plan-for-tackling-climate-change-2014-2020</t>
  </si>
  <si>
    <t>In 2020, the amount of CO2 emission from railway transportation units will be reduced by 15% compared with 2010</t>
  </si>
  <si>
    <t>Waterway transportation: In 2020, the CO2 emissions per unit of passenger and freight turnover was 13% by 2020 against a 2010 baseline</t>
  </si>
  <si>
    <t>By 2030, the share of incremental vehicles fueled by new and clean energy will reach around 40%, carbon emission intensity of commercial vehicles measured on the basis of converted turnover will be cut by about 9.5% compared with 2020.</t>
  </si>
  <si>
    <t>China: Action Plan for Carbon Dioxide Peaking Before 2030</t>
  </si>
  <si>
    <t>https://en.ndrc.gov.cn/policies/202110/t20211027_1301020.html#:~:text=By%202030%2C%20the%20share%20of,carbon%20dioxide%20peaking%20before%202030.</t>
  </si>
  <si>
    <t xml:space="preserve">To reach a peak in petroleum consumption for land transportation before 2030. </t>
  </si>
  <si>
    <t>Comprehensive energy consumption of the national railways per unit of converted turnover will be cut by 10% compared with 2020</t>
  </si>
  <si>
    <t>During the 14th Five-year Plan period, the volume of rail-ship container transportation will increase above 15% annually</t>
  </si>
  <si>
    <t xml:space="preserve">By 2030, no less than 70% of travel will be conducted through environmentally friendly means in cities with permanent populations of one million or more. </t>
  </si>
  <si>
    <t xml:space="preserve">By 2030, all ground vehicles and equipment at civil airports will strive to be powered by electricity. </t>
  </si>
  <si>
    <t>By 2030, the consumption ratio of non-fossil energy will account for 25 percent of the total and carbon dioxide emissions per unit of GDP will be reduced by more than 65 percent compared with 2005.</t>
  </si>
  <si>
    <t>Air freight: In 2020, CO2 emissions from passenger and freight turnover of civil aviation units were reduced by about 11% by 2020 against a 2010 baseline</t>
  </si>
  <si>
    <t xml:space="preserve">To reduce 30% of BAU CO2 emissions from the energy sector (includes transport sector)                                                </t>
  </si>
  <si>
    <t>Fiji Updated Nationally Determined Contribution (p.4)</t>
  </si>
  <si>
    <t>https://www4.unfccc.int/sites/ndcstaging/PublishedDocuments/Fiji%20First/Republic%20of%20Fiji's%20Updated%20NDC%2020201.pdf</t>
  </si>
  <si>
    <t>To reduce domestic maritime shipping emissions by 40%</t>
  </si>
  <si>
    <t>Net zero carbon emissions across all sectors of its economy</t>
  </si>
  <si>
    <t>Fiji Low-emission Development Strategy 2018-2050 (p.4)</t>
  </si>
  <si>
    <t>https://unfccc.int/sites/default/files/resource/Fiji_Low%20Emission%20Development%20%20Strategy%202018%20-%202050.pdf</t>
  </si>
  <si>
    <t>Reduce vehicle emission levels by 40%</t>
  </si>
  <si>
    <t>Fiji Low-emission Development Strategy 2018-2050 (p.31)</t>
  </si>
  <si>
    <t>Reduce dependence on imported fossil fuel/km travelled by 32 %</t>
  </si>
  <si>
    <t>Installation of (x24) biogas plants facilities</t>
  </si>
  <si>
    <t>Fiji Low-emission Development Strategy 2018-2050 (p.32)</t>
  </si>
  <si>
    <t>Starting in 2020, sales of 10% HEVs for cars and taxis.                                              Starting in 2030, 80% of allcars, 60% of taxis, and 30% of buses will be HEVs.                                                             In addition, starting in 2030, 20% of cars, 40% of taxis, 70% of buses, and 30% of urban trucks will be EVs. (BAU unconditional scenario)</t>
  </si>
  <si>
    <t>2020 onwads</t>
  </si>
  <si>
    <t>2030 onwards</t>
  </si>
  <si>
    <t>Fiji Low-emission Development Strategy 2018-2050 (p.81)</t>
  </si>
  <si>
    <t>93 ktoe CO2eq saved annually from 100% bus electrification</t>
  </si>
  <si>
    <t>Energy Transition Pathways for the 2030 Agenda: Roadmap for Georgia, 2018 (p16)</t>
  </si>
  <si>
    <t>https://www.unescap.org/sites/default/d8files/knowledge-products/SDG7%20Roadmap%20for%20Georgia.pdf</t>
  </si>
  <si>
    <t>unconditional limiting target of 35% below 1990 level</t>
  </si>
  <si>
    <t>By 2030, Georgia plans to mitigate the GHG emissions from the transport sector by 15% from the reference level</t>
  </si>
  <si>
    <t>Nationally Determined Contribution (NDC) (Updated) (p.8, 28)</t>
  </si>
  <si>
    <t>https://www4.unfccc.int/sites/ndcstaging/PublishedDocuments/Georgia%20First/NDC%20Georgia_ENG%20WEB-approved.pdf</t>
  </si>
  <si>
    <t>share of electric passenger cars from 0.2 per cent in 2018 to 50 per cent by 2030 resulting in 25.6% and 9.4% reduction to share of petroleum-fuelled and diesel-fueled passenger cars, respectively</t>
  </si>
  <si>
    <t>Energy Transition Pathways for the 2030 Agenda: Roadmap for Georgia, 2018 (p26)</t>
  </si>
  <si>
    <t>4.5 tonnes per capita carbon emission (20% below 2005 levels)</t>
  </si>
  <si>
    <t>Hong Kong’s Climate Change Action Plan 2030+ (p.16)</t>
  </si>
  <si>
    <t>https://www.climateready.gov.hk/files/report/en/HK_Climate_Action_Plan_2030+_booklet_En.pdf</t>
  </si>
  <si>
    <t>3.3-3.8 tonnes per capita carbon emission (26-36% below 2005 levels)</t>
  </si>
  <si>
    <t>Net zero</t>
  </si>
  <si>
    <t>PATHWAYS TO NET ZERO CARBON EMISSIONS BY 2050</t>
  </si>
  <si>
    <t>https://www.hk2050isnow.org/</t>
  </si>
  <si>
    <t>50% reduction in (economy-wide) emissions from 2005 levels</t>
  </si>
  <si>
    <t>Chief Executive Policy Address 2021</t>
  </si>
  <si>
    <t>https://www.policyaddress.gov.hk/2021/eng/pdf/PA2021.pdf</t>
  </si>
  <si>
    <t>Stop using coal in electricity generation</t>
  </si>
  <si>
    <t>33-35% reduction to emissions intensity below 2005 levels</t>
  </si>
  <si>
    <t>Sagarmala Project with the objective to augment port-led development and promote efficient transportation of goods.
Bharatmala Project which envisions constructing about 5,000 km of road network all along the coastal areas will further provide connectivity to these ports.</t>
  </si>
  <si>
    <t>Intended Nationally Determined Contributions (p.29) (p.15)</t>
  </si>
  <si>
    <t>net-zero by 2070</t>
  </si>
  <si>
    <t>To reduce Emissions Intensity of its GDP by 45 percent by 2030, from
2005 level</t>
  </si>
  <si>
    <t>50 percent cumulative electric power installed capacity from non-fossil fuel-based energy resources by 2030</t>
  </si>
  <si>
    <t>India’s Updated First Nationally
Determined Contribution</t>
  </si>
  <si>
    <t>https://unfccc.int/sites/default/files/NDC/2022-08/India%20Updated%20First%20Nationally%20Determined%20Contrib.pdf</t>
  </si>
  <si>
    <t>1000 LNG stations on all major roads, industrial hubs and mining areas</t>
  </si>
  <si>
    <t>Petroleum Minister lays foundation stone for the first 50 LNG fueling stations, says 1000 LNG stations will be set up in next three years</t>
  </si>
  <si>
    <t>https://pib.gov.in/PressReleasePage.aspx?PRID=1673998</t>
  </si>
  <si>
    <t>Registration of only BS-VI vehicles is permitted from today (01 APR 2020) throughout India</t>
  </si>
  <si>
    <t>Limited registration of BS-IV vehicles to be allowed as per Apex Court order dated 27.3.2020</t>
  </si>
  <si>
    <t>https://pib.gov.in/PressReleseDetailm.aspx?PRID=1609869</t>
  </si>
  <si>
    <t>CO2  efficiency target 2022: 113g/km
Fuel efficiency standard for HDV &gt;12t since 1 April 2018
From 2021 on average 10.4% increase in efficiency required</t>
  </si>
  <si>
    <t>Towards Decarbonising Transport (p.98)</t>
  </si>
  <si>
    <t>https://www.agora-verkehrswende.de/fileadmin/Projekte/2017/Verkehr_und_Klima_in_den_G20_Laendern/15_G20_WEB.pdf</t>
  </si>
  <si>
    <t>2W and 3W constitute more than 70% of global sales and more than 80% in India. All governments should also support the transition of these light vehicles to zero emission vehicles</t>
  </si>
  <si>
    <t>Ambitious renewable energy target of 450GW of installed renewable energy</t>
  </si>
  <si>
    <t>Energy Compact Preview - India</t>
  </si>
  <si>
    <t>https://www.un.org/sites/un2.un.org/files/india_compact_preview_rev_1.pdf</t>
  </si>
  <si>
    <t>to reduce the emission
intensity of GDP by 20-25 per cent from 2005 levels by 2020.</t>
  </si>
  <si>
    <t>India
Third Biennial Update Report to
The United Nations Framework
Convention on Climate Change (p.11)</t>
  </si>
  <si>
    <t>https://unfccc.int/sites/default/files/resource/INDIA_%20BUR-3_20.02.2021_High.pdf</t>
  </si>
  <si>
    <t>Net Zero by 2070</t>
  </si>
  <si>
    <t>reduce the total projected carbon emissions by 1 bln. tonnes from now onwards till 2030
reduce the carbon intensity by less than 45%</t>
  </si>
  <si>
    <t>reach its non-fossil energy capacity to 500 GW by 2030
meet 50% of its energy requirements from renewable energy by 2030.</t>
  </si>
  <si>
    <t>National Statement by Prime Minister Shri Narendra Modi at COP26 Summit in Glasgow (online)</t>
  </si>
  <si>
    <t>https://pib.gov.in/PressReleasePage.aspx?PRID=1768712</t>
  </si>
  <si>
    <t>Ethanol in Petrol : 20%, 
Biodiesel in Diesel : 5%</t>
  </si>
  <si>
    <t>National Biofuel Policy 2018</t>
  </si>
  <si>
    <t>http://petroleum.nic.in/sites/default/files/biofuels.pdf</t>
  </si>
  <si>
    <t>29% undonditional reduction of CO2e from BAU</t>
  </si>
  <si>
    <t>https://www4.unfccc.int/sites/ndcstaging/PublishedDocuments/Indonesia%20First/First%20NDC%20Indonesia_submitted%20to%20UNFCCC%20Set_November%20%202016.pdf</t>
  </si>
  <si>
    <t>41% conditional reduction of GHG emissions</t>
  </si>
  <si>
    <t>https://www4.unfccc.int/sites/ndcstaging/PublishedDocuments/Indonesia%20First/Indonesia%20Updated%20NDC%202021.pdf</t>
  </si>
  <si>
    <t>14% biofuel share in transport energy demand</t>
  </si>
  <si>
    <t>Indonesia’s Low Carbon Development (p.144)</t>
  </si>
  <si>
    <t>https://www.un-page.org/files/public/indonesia_lowcarbon_development_full_report.pdf</t>
  </si>
  <si>
    <t>new and renewable energy at least 23%</t>
  </si>
  <si>
    <t>new and renewable energy at least 31%</t>
  </si>
  <si>
    <t>40% biodiesel blend</t>
  </si>
  <si>
    <t xml:space="preserve">Renewables 2022 Global Status Report </t>
  </si>
  <si>
    <t>https://www.ren21.net/wp-content/uploads/2019/05/GSR2022_Full_Report.pdf</t>
  </si>
  <si>
    <t>20% ethanol</t>
  </si>
  <si>
    <t>5% biofuels in aviation fuel</t>
  </si>
  <si>
    <t>The breakdown of transport energy in 2050 are: biofuels (46%), oil fuels (20%), electricity (30%) and natural gas (4%)</t>
  </si>
  <si>
    <t>Unconditional: mitigating its GHGs emission by 4%
Conditional: mitigating additional GHGs emission
up to 8%</t>
  </si>
  <si>
    <t>1st NDC</t>
  </si>
  <si>
    <t>https://www4.unfccc.int/sites/submissions/INDC/Published%20Documents/Iran/1/INDC%20Iran%20Final%20Text.pdf</t>
  </si>
  <si>
    <t>25% reduction to CO2 emissions in transport sector equivalent to 163 Mln. tonnes</t>
  </si>
  <si>
    <t>Zero Emission Vehicle and Policy in Japan (p.3)</t>
  </si>
  <si>
    <t>http://www.nedo.go.jp/content/100878195.pdf</t>
  </si>
  <si>
    <t>Achieve net zero GHG emissions</t>
  </si>
  <si>
    <t>Japan's Roadmap to Beyond-Zero Carbon (p.0)</t>
  </si>
  <si>
    <t>https://www.meti.go.jp/english/policy/energy_environment/global_warming/roadmap/</t>
  </si>
  <si>
    <t>46% reduction in GHG emissions comapred to FY 2013 levels</t>
  </si>
  <si>
    <t>Leaders Summit on Climate (online)</t>
  </si>
  <si>
    <t>https://www.mofa.go.jp/ic/ch/page6e_000236.html</t>
  </si>
  <si>
    <t>To achieve 163 Mln. tonne CO2e estimated emissions in transport sector compared to 225 Mln. tonne CO2e in 2013</t>
  </si>
  <si>
    <t>Promotion of next-generation automobiles (please see POL-TAR-010)</t>
  </si>
  <si>
    <t>Japan’s 2nd Intended Nationally Determined Contribution (p.8)</t>
  </si>
  <si>
    <t>https://www.env.go.jp/press/files/en/828.pdf</t>
  </si>
  <si>
    <t>The estimated fuel efficiency standard value = 25.4 (km/L) (Baseyear 2016 - 19.2 (km/L))</t>
  </si>
  <si>
    <t>Fuel Efficiency Standards for Passenger Vehicles (p.0)</t>
  </si>
  <si>
    <t>https://www.meti.go.jp/english/press/2020/0331_009.html</t>
  </si>
  <si>
    <t>Shipping:                                         Practical realization of zero-emission ships by 2028 and conversions to alternative fuels like hydrogen and ammonia in the shipping sector by 2050</t>
  </si>
  <si>
    <t>Japan's Commitment to Green Innovation (online)</t>
  </si>
  <si>
    <t>https://www.meti.go.jp/english/policy/energy_environment/global_warming/roadmap/innovation/jctgi.html</t>
  </si>
  <si>
    <t>Logistics and People Flows:             Reduce greenhouse gas emissions in green logistics, smart transportation, railroads, ports and harbors, and airports and undertake measures across transportation modes. (Under consideration)
Example of key goal: Under consideration</t>
  </si>
  <si>
    <t>Aviation:                                           Drive the adoption of carbon-neutral aircraft employing Japanese technologies and fuels by 2050</t>
  </si>
  <si>
    <t xml:space="preserve">Hydrogen:                                                 Accelerate research and development and verification, create social implementation systems, and collaborate internationally so Japanese industries can lead the world in using, storing, transportation, and producing hydrogen.
Example of key goal: Drive costs to below those of LNG by 2050                                           </t>
  </si>
  <si>
    <t>to enhance the fuel efficiency by approximately 13.4% for trucks and other heavy vehicles and by approximately 14.3% for buses from the FY2015 fuel efficiency standards.</t>
  </si>
  <si>
    <t>New Fuel Efficiency Standards for Trucks and Buses (online)</t>
  </si>
  <si>
    <t>https://www.meti.go.jp/english/press/2019/0329_003.html</t>
  </si>
  <si>
    <t>The transport ministry aims to increase the use of bicycle in commuting to 18.2 percent of all means of transport in fiscal 2025, compared with 15.2 percent in fiscal 2015.</t>
  </si>
  <si>
    <t>Draft under development (publicly available by the end of May 2021)</t>
  </si>
  <si>
    <t>https://www3.nhk.or.jp/nhkworld/en/news/20210516_11/#:~:text=Under%20the%20plan%2C%20the%20ministry,build%20a%20bicycle%20parking%20space.</t>
  </si>
  <si>
    <t>Japan’s biofuel policy through its 
annual target volume, a de facto mandate, of 500 million liters of crude oil equivalent (LOE) in the transportation sector through Japanese fiscal year (FY; April-March) 2022. (Thus, 500 million liters of crude oil equivalent (LOE) is equal to 824 million liters of ethanol).</t>
  </si>
  <si>
    <t>Biofuels Annual (p.2)</t>
  </si>
  <si>
    <t>https://apps.fas.usda.gov/newgainapi/api/Report/DownloadReportByFileName?fileName=Biofuels%20Annual_Tokyo_Japan_10-28-2020#:~:text=The%20Ministry%20of%20Economy%2C%20Trade,%3B%20April%2DMarch)%202022.</t>
  </si>
  <si>
    <t>Commit to reduce emissions by:
13.7% by 2025 and 12.8% by 2030 compared to a BaU projection.                                               By 2030, with appropriate international assistance, Kiribati can reduce its emisisons by 61.8%</t>
  </si>
  <si>
    <t>Intended Nationally Determined Contribution – Kiribati (P.6)</t>
  </si>
  <si>
    <t>http://www.mfed.gov.ki/sites/default/files/INDC%20KIRIBATI.pdf</t>
  </si>
  <si>
    <t>to reduce CO2  emissions in Kazakhstan in the public transport sector by 1% after the pilot phase, by 7% after Phase 2, Scenario 1 and by 10% after Phase 2, Scenario 2 (compared to a 2015 baseline)</t>
  </si>
  <si>
    <t>to increase the ratio of buses less than 5 years old used for urban public transport in Kazakhstan from the current 39.2% to 42.6% after the pilot phase, to 60% after Phase 2, Scenario 1, and up to 70% after Phase 2, Scenario 2;
to increase the annual domestic production of modern buses fuelled by compressed natural gas,
liquefied petroleum gas and EURO VI diesel by 300 vehicles for Phase 2, Scenario 1, and by 500 vehicles
for Phase 2, Scenario 2 (compared to 2015 baseline)</t>
  </si>
  <si>
    <t>Promoting Clean Urban Public Transport in Kazakhstan (p.8)</t>
  </si>
  <si>
    <t>Unconditional: 15% reduction in by 31 December 2030 compared to the base year 
Conditional: 25% reduction from 1990 levels</t>
  </si>
  <si>
    <t>https://www4.unfccc.int/sites/ndcstaging/PublishedDocuments/Kazakhstan%20First/INDC%20Kz_eng.pdf</t>
  </si>
  <si>
    <t>90% share of renewable energy generation</t>
  </si>
  <si>
    <t>Draft National Sustainable Energy Action Plan of the Kyrgyz Republic 2019 (p37)</t>
  </si>
  <si>
    <t>https://policy.asiapacificenergy.org/sites/default/files/Draft%20National%20Sustainable%20Energy%20Action%20Plan%20of%20the%20Kyrgyz%20Republic%20%28EN%29.pdf</t>
  </si>
  <si>
    <t>36.61% below BAU in 2025 (conditional); 16.63% below BAU in 2025 (unconditional)</t>
  </si>
  <si>
    <t>https://www4.unfccc.int/sites/ndcstaging/PublishedDocuments/Kyrgyzstan%20First/%D0%9E%D0%9D%D0%A3%D0%92%20ENG%20%D0%BE%D1%82%2008102021.pdf</t>
  </si>
  <si>
    <t>43.62% below BAU in 2030 (conditional); 15.97% below BAU in 2030 (unconditional)</t>
  </si>
  <si>
    <t>Unconditional abatement:
New Bus Rapid Transit system in Vientiane
Capital and associated Non-Motorized Transport (NMT) component (25 ktCO2/y)
Lao-China Railway (300 ktCO2/y)
Conditional abatement:
30% Electric Vehicles penetration for 2-wheelers
and passengers' cars in national vehicles mix (30 ktCO2/y)
Biofuels to meet 10% of transport fuels (29 ktCO2/y)</t>
  </si>
  <si>
    <t>Updated Nationally Determined Contribution</t>
  </si>
  <si>
    <t>https://www4.unfccc.int/sites/ndcstaging/PublishedDocuments/Lao People%27s Democratic Republic First/NDC 2020 of Lao PDR (English), 09 April 2021 (1).pdf</t>
  </si>
  <si>
    <t>60% GHG emission reductions compared to baseline scenario, or around
62,000 ktCO2e in absolute terms.</t>
  </si>
  <si>
    <t>https://www4.unfccc.int/sites/ndcstaging/PublishedDocuments/Lao%20People%27s%20Democratic%20Republic%20First/NDC%202020%20of%20Lao%20PDR%20(English),%2009%20April%202021%20(1).pdf</t>
  </si>
  <si>
    <t>(press release)</t>
  </si>
  <si>
    <t>https://www.un.int/lao/statements_speeches/statement-he-mr-thongloun-sisoulith-prime-minister-lao-people%E2%80%99s-democratic-0</t>
  </si>
  <si>
    <t>Biofuel = 10% of transport fuels</t>
  </si>
  <si>
    <t>45% unconditional reduction to carbon intensity</t>
  </si>
  <si>
    <t>https://www4.unfccc.int/sites/ndcstaging/PublishedDocuments/Malaysia%20First/Malaysia%20NDC%20Updated%20Submission%20to%20UNFCCC%20July%202021%20final.pdf</t>
  </si>
  <si>
    <t>B20</t>
  </si>
  <si>
    <t>https://biofuels-news.com/news/malaysia-postpones-biodiesel-mandate-roll-out-until-next-year/</t>
  </si>
  <si>
    <t>B30</t>
  </si>
  <si>
    <t>VNR</t>
  </si>
  <si>
    <t>https://sustainabledevelopment.un.org/content/documents/285982021_VNR_Report_Malaysia.pdf</t>
  </si>
  <si>
    <t>become a carbon neutral country by 2050 at the earliest</t>
  </si>
  <si>
    <t>https://www.channelnewsasia.com/asia/malaysia-12th-plan-carbon-neutrality-2050-green-growth-ismail-sabri-2206756</t>
  </si>
  <si>
    <t>26 MtCO2e reduction</t>
  </si>
  <si>
    <t>Low Carbon Mobility Blueprint</t>
  </si>
  <si>
    <t>18 MtCO2e reduction via EEV, EV, B30</t>
  </si>
  <si>
    <t>Projections of Greenhouse Gas Emissions for the Transport Sector in Malaysia</t>
  </si>
  <si>
    <t>144 gCO2/km for passenger vehicles</t>
  </si>
  <si>
    <t>123 gCO2/km for passenger vehicles</t>
  </si>
  <si>
    <t>95 gCO2/km for passenger vehicles</t>
  </si>
  <si>
    <t>aim to reach net-zero by 2030 provided on condition that it gets the extensive support and assistance from the international community.</t>
  </si>
  <si>
    <t>26% conditional reduction of emissions from BAU</t>
  </si>
  <si>
    <t>Update of NDC (p.i)</t>
  </si>
  <si>
    <t>https://www4.unfccc.int/sites/ndcstaging/PublishedDocuments/Maldives%20First/Maldives%20Nationally%20Determined%20Contribution%202020.pdf</t>
  </si>
  <si>
    <t>20% of transport fuel should consist of biofuels</t>
  </si>
  <si>
    <t>National Strategy for Sustainable Development 2009 (p.41)</t>
  </si>
  <si>
    <t>https://policy.asiapacificenergy.org/sites/default/files/Maldives-National-Strategy-for-Sustainable-Development.pdf</t>
  </si>
  <si>
    <t>16% reduction in transport emissions (including domestic shipping)  below 2010 levels</t>
  </si>
  <si>
    <t>RMI 2020 Paris Agreement NDC Update (p.3)</t>
  </si>
  <si>
    <t>https://www4.unfccc.int/sites/ndcstaging/PublishedDocuments/Marshall%20Islands%20Second/RMI%20NDC-UpdateUPDATED_01.20.2021.pdf</t>
  </si>
  <si>
    <t>27% reduction in transport emissions (including domestic shipping)below 2010 levels</t>
  </si>
  <si>
    <t>32% reduction in emissions below 2010 levels</t>
  </si>
  <si>
    <t>45% reduction in emissions below 2010 levels</t>
  </si>
  <si>
    <t>https://www4.unfccc.int/sites/ndcstaging/PublishedDocuments/Marshall%20Islands%20Second/20181122%20Marshall%20Islands%20NDC%20to%20UNFCCC%2022%20November%202018%20FINAL.pdf</t>
  </si>
  <si>
    <t>By 2050, to achieve net zero GHG emissions</t>
  </si>
  <si>
    <t xml:space="preserve">By 2025, a 28% its GHGs emissions below emissions in year 2000 (Energy sector: electricity generation and transport sector)                                                                              </t>
  </si>
  <si>
    <t>Intended Nationally Determined Contribution 2015</t>
  </si>
  <si>
    <t>https://www4.unfccc.int/sites/ndcstaging/PublishedDocuments/Micronesia%20First/Micronesia%20First%20NDC.pdf</t>
  </si>
  <si>
    <t xml:space="preserve">Reach Net Zero as soon as possible before 2050. </t>
  </si>
  <si>
    <t>We support the global commitment to halve emissions by 2030</t>
  </si>
  <si>
    <t>A Commitment to a Decade of Climate Action in Tourism</t>
  </si>
  <si>
    <t>https://www.oneplanetnetwork.org/programmes/sustainable-tourism/glasgow-declaration</t>
  </si>
  <si>
    <t>22.7% reduction in total national GHG emissions</t>
  </si>
  <si>
    <t>Switch to Euro-5 standard fuel 
Switch the coal export transportation to rail transport from auto transportation
Switch the heating of passenger train to electric heating</t>
  </si>
  <si>
    <t>5% biofuel total national consumption</t>
  </si>
  <si>
    <t>Myanmar Renewable Energy Policy (p.8)</t>
  </si>
  <si>
    <t>https://policy.asiapacificenergy.org/sites/default/files/Myanmar%20Renewable%20Energy%20Policy%202014%20%28Draft%29.pdf</t>
  </si>
  <si>
    <t>244.52 million tCO2e reduction unconditionally, and a total of 414.75 million tCO2e, subject to conditions of international finance and technical support</t>
  </si>
  <si>
    <t>https://unfccc.int/sites/default/files/NDC/2022-06/Myanmar%20Updated%20%20NDC%20July%202021.pdf</t>
  </si>
  <si>
    <t>30% improvement in energy efficiency in the residential, commercial and government sector</t>
  </si>
  <si>
    <t>Nauru Energy Roadmap 2018-2020</t>
  </si>
  <si>
    <t>http://prdrse4all.spc.int/sites/default/files/undp_nerm_report.pdf</t>
  </si>
  <si>
    <t>Electrification of 20% of the vehicle	fleet by 2030</t>
  </si>
  <si>
    <t>Nauru Energy Compact Review</t>
  </si>
  <si>
    <t>https://www.un.org/sites/un2.un.org/files/nauru_compact_preview.pdf</t>
  </si>
  <si>
    <t>Ensure 15% of the total energy demand is supplied from clean energy sources
~28% decrease in fossil fuel dependency</t>
  </si>
  <si>
    <t>Second NDC (p.2)</t>
  </si>
  <si>
    <t>By 2025, ensure at least three provinces operate electric public transport, three provinces establish vehicle fitness test centres to monitor and regulate vehicular emissions</t>
  </si>
  <si>
    <t>Second NDC (p.1)</t>
  </si>
  <si>
    <t>Net Zero</t>
  </si>
  <si>
    <t>With Existing Measures (WEM) scenario - 1.9 mMtCO2e
reduction in 2030 and 8.2 mMtCO2e reduction in
2050, i.e., 26% and 41% reduction in 2030 and 2050 respectively
compared to the REF scenario
With Additional Measures (WAM) scenario - 2.1 mMtCO2e emission
reduction in 2030 and 19.5 mMtCO2e in 2050, i.e., 30% and 97% reduction in 2030 and
2050 respectively compared to
the REF scenario</t>
  </si>
  <si>
    <t>2030
2045
2050</t>
  </si>
  <si>
    <t>Nepal LTS</t>
  </si>
  <si>
    <t>https://unfccc.int/sites/default/files/resource/NepalLTLEDS.pdf</t>
  </si>
  <si>
    <t>50% reduction to dependency on fossil fuels</t>
  </si>
  <si>
    <t>National Action Plan for Electric Mobility</t>
  </si>
  <si>
    <t>https://gggi.org/site/assets/uploads/2018/07/GGGI-Nepal_Action-Plan-for-Electric-Mobility.pdf</t>
  </si>
  <si>
    <t>By 2020, an unconditional target to reduce emissions to 5% below 1990 levels</t>
  </si>
  <si>
    <t>New Zealand Climate Change Targets (p.0)</t>
  </si>
  <si>
    <t>https://www.mfat.govt.nz/en/environment/climate-change/meeting-our-targets/</t>
  </si>
  <si>
    <t>A conditional target to reduce emissions to between 10% and 20% below 1990 levels</t>
  </si>
  <si>
    <t>By 2030, emissions will be reduced to 30% below 2005 levels.</t>
  </si>
  <si>
    <t>New Z ealand first Nationally Determined Contribution (p.1)</t>
  </si>
  <si>
    <t>https://www4.unfccc.int/sites/ndcstaging/PublishedDocuments/New%20Zealand%20First/New%20Zealand%20first%20NDC.pdf</t>
  </si>
  <si>
    <t>Net zero emissions of all greenhouse gases other than biogenic methane</t>
  </si>
  <si>
    <t>New Zealand GHG Emissions Reduction Targets (p.0)</t>
  </si>
  <si>
    <t>https://www.mfe.govt.nz/climate-change/climate-change-and-government/emissions-reduction-targets/about-our-emissions</t>
  </si>
  <si>
    <t>Decarbonisation of the public transport bus fleet.</t>
  </si>
  <si>
    <t>Decarbonisation of the public transport bus fleet (p.1)</t>
  </si>
  <si>
    <t>https://www.transport.govt.nz/assets/Uploads/Cabinet/DecarbonisationPublicTransportBus-FleetCab.pdf</t>
  </si>
  <si>
    <t>Require only zero-emission public transport buses to be purchased</t>
  </si>
  <si>
    <t xml:space="preserve">The Participants intend to work together to identify viable pathways and supportive implementation action for deployment of ZE-MHDVs and related infrastructure that enable ZE-MHDVs to reach 30% of sales of new MHDVs by 2030, as well as enable a full transition to ZE-MHDVs in new fleets by 2040 to facilitate achievement of net-zero carbon emissions by 2050. </t>
  </si>
  <si>
    <t>2040, 2050</t>
  </si>
  <si>
    <t>Global Memorandum of Understanding on Zero-Emission Medium- and Heavy-Duty Vehicles</t>
  </si>
  <si>
    <t>https://globaldrivetozero.org/mou-nations/</t>
  </si>
  <si>
    <t>In January 2021, the Government agreed in principle to implement a biofuels mandate. (Public consultation will follow over May–June 2021, allowing final decisions on the mandate in July 2021).</t>
  </si>
  <si>
    <t>Biofuels (online)</t>
  </si>
  <si>
    <t>https://www.transport.govt.nz/area-of-interest/environment-and-climate-change/biofuels/</t>
  </si>
  <si>
    <t xml:space="preserve">1% of fuel-efficient vehicles </t>
  </si>
  <si>
    <t>Niue Strategic Energy Roadmap 2015-2025</t>
  </si>
  <si>
    <t>http://prdrse4all.spc.int/system/files/niue_strategic_energy_road_map_2015-2025_updated_3.pdf</t>
  </si>
  <si>
    <t>20% conditional reduction in GHG emissions</t>
  </si>
  <si>
    <t>INDC (p.28)</t>
  </si>
  <si>
    <t>https://www4.unfccc.int/sites/ndcstaging/PublishedDocuments/Pakistan%20First/Pak-INDC.pdf</t>
  </si>
  <si>
    <t>15% conditional
35% unconditional</t>
  </si>
  <si>
    <t>The policy sets the specific target of at least 20% RE generation by 2025 and at least 30% by 2030 - 2W and 3W
30 % of all new vehicles sold in Pakistan in various categories will be Electric Vehicles (EVs). - By 2030</t>
  </si>
  <si>
    <t>60% renewable energy (Economy - wide)</t>
  </si>
  <si>
    <t>Updated NDC (p.14)</t>
  </si>
  <si>
    <t>https://www4.unfccc.int/sites/ndcstaging/PublishedDocuments/Pakistan%20First/Pakistan%20Updated%20NDC%202021.pdf</t>
  </si>
  <si>
    <t>Biodiesel blending will be gradually increased to achieve 10% by 2025.</t>
  </si>
  <si>
    <t>Policy Recommendations for Use of Biodiesel as an Alternative Fuel</t>
  </si>
  <si>
    <t>https://www.iea.org/policies/5379-policy-recommendations-for-use-of-biodiesel-as-an-alternative-fuel</t>
  </si>
  <si>
    <t>35% energy efficiency (includes transport sector) target</t>
  </si>
  <si>
    <t>Intended Nationally Determined Contribution (P.1)</t>
  </si>
  <si>
    <t>http://prdrse4all.spc.int/system/files/palau_indc.final_copy.pdf</t>
  </si>
  <si>
    <t>To achieve carbon neutrality</t>
  </si>
  <si>
    <t>Papua New Guinea Commitment to Act on Climate Change (P.3)</t>
  </si>
  <si>
    <t>http://www.unredd.net/index.php?option=com_docman&amp;task=doc_download&amp;gid=7729&amp;Itemid=53#:~:text=PNG%20is%20ready%20to%20contribute,global%20action%20against%20climate%20change.&amp;text=Our%20goals%20are%20to%20halve,GDP%20per%20capita%20by%202030.</t>
  </si>
  <si>
    <t>US$ 1.7 billion value of transport, building and utility infrastructure and assets is built and or rehabilitated according to climate-resilient codes and standards</t>
  </si>
  <si>
    <t>Papua New Guinea Updated NDC Summary (P.3)</t>
  </si>
  <si>
    <t>https://www4.unfccc.int/sites/ndcstaging/PublishedDocuments/Papua%20New%20Guinea%20Second/PNG%20Enhanced%20NDC%202020%20Summary.pdf</t>
  </si>
  <si>
    <t>To reduce total CO2 emissions from all sectors to 12,000 Gg GHG from the baseline of 14,251.3 Gg in 2018</t>
  </si>
  <si>
    <t>Medium Term Development Plan III 2018-2022 (P.49)</t>
  </si>
  <si>
    <t>70% reduction in CO2 emissions from BAU</t>
  </si>
  <si>
    <t>Intended Nationally Determined Contribution (p.3)</t>
  </si>
  <si>
    <t>https://www4.unfccc.int/sites/submissions/INDC/Published%20Documents/Philippines/1/Philippines%20-%20Final%20INDC%20submission.pdf</t>
  </si>
  <si>
    <t xml:space="preserve">4500 KTOE annual energy saved (transport) </t>
  </si>
  <si>
    <t>Philippines Energy Efficiency and Conservation Roadmap 2017-2040 (p.13)</t>
  </si>
  <si>
    <t>https://policy.asiapacificenergy.org/sites/default/files/Philippines%20Energy%20Efficiency%20and%20Conservation%20Roadmap%202017-2040.pdf</t>
  </si>
  <si>
    <t>the philippines will continue to make technical efforts and implement realizable measure aiming to improve fuel efficiency by 25% by 2030 compared to t}lat of the 2016 baseline.</t>
  </si>
  <si>
    <t>Philippines Action Plan on CO2 Reduction (p.2)</t>
  </si>
  <si>
    <t>https://www.icao.int/environmental-protection/Lists/ActionPlan/Attachments/76/PHILIPPINES'%20ACTION%20PLAN%20ON%20CO2%20REDUCTION.pdf</t>
  </si>
  <si>
    <t>Triple the RE installed capacity in 2010 (1371 MW addition)</t>
  </si>
  <si>
    <t>Philippine Energy Plan 2012-2030 Update</t>
  </si>
  <si>
    <t>https://www.doe.gov.ph/sites/default/files/pdf/pep/2016-2030_pep.pdf</t>
  </si>
  <si>
    <t>2.71% unconditional economywide GHG emissions reduction
conditional: 72.29%</t>
  </si>
  <si>
    <t>https://www4.unfccc.int/sites/ndcstaging/PublishedDocuments/Philippines%20First/Philippines%20-%20NDC.pdf</t>
  </si>
  <si>
    <t>24.4% reduction in GHG emissions below 2017 levels</t>
  </si>
  <si>
    <t>Update of First NDC (p.1)</t>
  </si>
  <si>
    <t>carbon neutrality by 2050</t>
  </si>
  <si>
    <t>40% reduction in GHG emissions below 2018 levels</t>
  </si>
  <si>
    <t>Enhanced update of the First NDC (p.1)</t>
  </si>
  <si>
    <t>https://www4.unfccc.int/sites/ndcstaging/PublishedDocuments/Republic%20of%20Korea%20First/211223_The%20Republic%20of%20Korea%27s%20Enhanced%20Update%20of%20its%20First%20Nationally%20Determined%20Contribution_211227_editorial%20change.pdf</t>
  </si>
  <si>
    <t>to produce 20% of its energy from renewable sources by 2030 and increase relevant job creation</t>
  </si>
  <si>
    <t>Korea Renewable Energy 3020 Plan</t>
  </si>
  <si>
    <t>https://www.iea.org/policies/6569-korea-renewable-energy-3020-plan</t>
  </si>
  <si>
    <t>Average fuel efficiency for vehicles (km/l) = 35</t>
  </si>
  <si>
    <t>Korea Energy Master Plan: Outlook and Policies to 2035 (Second Energy Master Plan) (p.66)</t>
  </si>
  <si>
    <t>https://policy.asiapacificenergy.org/sites/default/files/2nd%20Energy%20Master%20Plan.pdf</t>
  </si>
  <si>
    <t>Average fuel efficiency of passenger vehicles (km/l ) = 35
Average fuel efficiency of heavy-duty vehicles (km/l ) = 7.5</t>
  </si>
  <si>
    <t>Third Energy Master Plan (p.9)</t>
  </si>
  <si>
    <t>https://www.etrans.or.kr/ebook/05/files/assets/common/downloads/Third%20Energy%20Master%20Plan.pdf</t>
  </si>
  <si>
    <t>All Korean local governments commit to climate neutrality by 2050: As part of P4G Seoul Summit on 30-31 May</t>
  </si>
  <si>
    <t>LGMA Updates Towards COP26-67 (online)</t>
  </si>
  <si>
    <t>shared via email with the subject :Fwd: LGMA Updates Towards COP26-67: G7 Environment Ministerial outcomes, All Korean local governments commit to climate neutrality by 2050, Dutch court decision on Shell, Jaime Lerner passed away, UN Decade for Ecosystem Restoration, LGMA at SB52 , Asia-Pacific Climate Week</t>
  </si>
  <si>
    <t>reduction of 30% of GHG emissions projections by 2020</t>
  </si>
  <si>
    <t>Third Biennial Update Report
of the Republic of Korea
under the United Nations Framework
Convention on Climate Change</t>
  </si>
  <si>
    <t>https://unfccc.int/sites/default/files/resource/Third%20Biennial%20Update%20Report%20of%20the%20ROK%20under%20the%20UNFCCC.pdf</t>
  </si>
  <si>
    <t>Carbon neutral by 2050</t>
  </si>
  <si>
    <t>Reduction by 45% from 2010 levels by 2030</t>
  </si>
  <si>
    <t>EVs and hydrogen vehicles will account for 1/3 of new vehicle sales in 2030
deploy 3 million units of EV and 0.85 million units of hydrogen vehicle by 2030</t>
  </si>
  <si>
    <t>2050 Carbon Neutral Strategy of the Republic of Korea</t>
  </si>
  <si>
    <t>https://unfccc.int/sites/default/files/resource/LTS1_RKorea.pdf</t>
  </si>
  <si>
    <t>Limit anthropogenic greenhouse gases to 70-75% of 1990 levels by 2030 (conditional)</t>
  </si>
  <si>
    <t>First NDC</t>
  </si>
  <si>
    <t>https://www4.unfccc.int/sites/ndcstaging/PublishedDocuments/Russia%20First/NDC_RF_ru.pdf</t>
  </si>
  <si>
    <t>Reduction of greenhouse gas emissions by 2030 by up to 70% compared to the 1990 level (unconditional)</t>
  </si>
  <si>
    <t>https://www4.unfccc.int/sites/ndcstaging/PublishedDocuments/Russia%20First/NDC_RF_eng.pdf</t>
  </si>
  <si>
    <t>70% reduction in GHG emissions below 1990 levels (3.1 Bln. tons of CO2-eq).
The cumulative reduction in GHG emissions of the Russian Federation since 1990 is to exceed 55 Bln. tonnes of CO2-eq.</t>
  </si>
  <si>
    <t>Intended Nationally Determined Contribution of the Russian Federation 2020 (p1)</t>
  </si>
  <si>
    <t>458 thousand tonnes reduction of CO2eq (-5.7% from 2020)</t>
  </si>
  <si>
    <t>0.7 kg CO2 GHG emission reduction (-1% from 2020)</t>
  </si>
  <si>
    <t>By 2025, reduce total emissions by 10-15 per cent (pessimistic scenario), by 15-25 per cent (optimistic scenario), from 2014 baseline. Reduce pollution from stationary sources by 10-20 per cent (pessimistic scenario), by 20-40 per cent (optimistic scenario), the baseline year is 2014.</t>
  </si>
  <si>
    <t>Environmental Security Strategy of the Russian Federation until 2025</t>
  </si>
  <si>
    <t>https://policy.asiapacificenergy.org/sites/default/files/Environmental%20Security%20Strategy%20of%20the%20Russian%20Federation%20until%202025%20%28RU%29.pdf</t>
  </si>
  <si>
    <t>CO2 emissions in road transport to be reduced by 20%, and by rail - by 50%;</t>
  </si>
  <si>
    <t>The transport strategy of the Russian Federation for the period until 2030</t>
  </si>
  <si>
    <t>https://rosavtodor.gov.ru/docs/transportnaya-strategiya-rf-na-period-do-2030-goda</t>
  </si>
  <si>
    <t>Generating 100% of the electricit from Renewable energy sources</t>
  </si>
  <si>
    <t>Samoa Nationally Determined Contribution</t>
  </si>
  <si>
    <t>https://www4.unfccc.int/sites/ndcstaging/PublishedDocuments/Samoa%20First/Samoa%20INDC_Submission%20to%20UNFCCC.pdf</t>
  </si>
  <si>
    <t>Reduce GHG emissions in the energy sector by 30 percent in 2030 compared to 2007 levels</t>
  </si>
  <si>
    <t>Samoa Updated NDC Submission</t>
  </si>
  <si>
    <t>https://www4.unfccc.int/sites/ndcstaging/PublishedDocuments/Samoa%20Second/Samoa's%20Second%20NDC%20for%20UNFCCC%20Submission.pdf</t>
  </si>
  <si>
    <t>Electrification of vehicles
Shared electric micro mobility</t>
  </si>
  <si>
    <t xml:space="preserve">▪ Develop shore side electricity supply 
for vessels and reviewing the energy efficiency of maritime transport
▪ Expand Samoa’s efforts to install solar panels on vessels
▪ Pilot the use of biodiesel on one of Samoa’s freight or passenger vessels
▪ Conduct studies to understand viability 
of low carbon maritime transport options </t>
  </si>
  <si>
    <t>Samoa aims to reduce overall GHG emissions by 26 percent in 2030 compared to 2007 levels</t>
  </si>
  <si>
    <t>65 Mt CO2eq peak emissions</t>
  </si>
  <si>
    <t>Singapore's Nationally Determined Contribution (p.1)</t>
  </si>
  <si>
    <t>https://www4.unfccc.int/sites/ndcstaging/PublishedDocuments/Singapore%20First/Singapore%27s%20Update%20of%201st%20NDC.pdf</t>
  </si>
  <si>
    <t>Singapore’s Long-Term Low-Emissions Development Strategy (p.8)</t>
  </si>
  <si>
    <t>https://policy.asiapacificenergy.org/sites/default/files/Singapore%E2%80%99s%20Long-Term%20Low-Emissions%20Development%20Strategy.pdf</t>
  </si>
  <si>
    <t>33 Mt CO2eq emissions</t>
  </si>
  <si>
    <t>Singapore’s Long-Term Low-Emissions Development Strategy (p.9)</t>
  </si>
  <si>
    <t xml:space="preserve">Phase out ICE vehicles </t>
  </si>
  <si>
    <t>Singapore’s Long-Term Low-Emissions Development Strategy (p.11)</t>
  </si>
  <si>
    <t>12% reduction in emissions  below 2015 levels compared to a BaU projectio</t>
  </si>
  <si>
    <t>Solomon Islands Intended Nationally Determined Contribution (P.7)</t>
  </si>
  <si>
    <t>https://www4.unfccc.int/sites/ndcstaging/PublishedDocuments/Solomon%20Islands%20First/SOLOMON%20ISLANDS%20INDC.pdf</t>
  </si>
  <si>
    <t>30% reduction in emissions below 2015 level by 2030 compared to a BaU projection</t>
  </si>
  <si>
    <t xml:space="preserve"> Solomon Islands commit to reduce 
its emissions by 14% by 2025 below 2015 and by 33% below 2015 by 2030 compared to a business-as-usual projection.</t>
  </si>
  <si>
    <t>Solomon Islands Intended Nationally Determined Contribution Updated</t>
  </si>
  <si>
    <t>https://www4.unfccc.int/sites/ndcstaging/PublishedDocuments/Solomon%20Islands%20First/NDC%20Report%202021%20Final%20Solomon%20Islands%20(1).pdf</t>
  </si>
  <si>
    <t>Unconditional:                                 a further 27% reduction in GHG emissions by 2025, and
• a further 45% reduction in GHG emissions by 2030, compared to BaU projection.</t>
  </si>
  <si>
    <t>With appropriate international assistance, Solomon Islands can reduce its emissions by more than 50%</t>
  </si>
  <si>
    <t>At least 50% use of renewable energy for transport</t>
  </si>
  <si>
    <t>Sustainable Sri Lanka 2030 Vision and Strategic Path (p.157)</t>
  </si>
  <si>
    <t>Carbon Neutrality in Electricity generation by 2050
Carbon Neutrality by 2050</t>
  </si>
  <si>
    <t>4% unconditional and 10.5% conditional emission reduction</t>
  </si>
  <si>
    <t>Projection: GHG emissions reduction against
BAU scenario by 4.0% in the transport sector (1.0% unconditionally and 3.0% conditionally)</t>
  </si>
  <si>
    <t>70% renewable energy in electricity generation by 2030</t>
  </si>
  <si>
    <t xml:space="preserve">Updated NDC (p.iv) (p.iii) (p.14) (p.iv) </t>
  </si>
  <si>
    <t>https://www4.unfccc.int/sites/ndcstaging/PublishedDocuments/Sri%20Lanka%20First/Amendmend%20to%20the%20Updated%20Nationally%20Determined%20Contributions%20of%20Sri%20Lanka.pdf</t>
  </si>
  <si>
    <t>50% reduction in GHG (214Mt CO2e below 2005 levels)</t>
  </si>
  <si>
    <t>Greenhouse Gas Reduction and Management Act (2015) (online)</t>
  </si>
  <si>
    <t>https://law.moj.gov.tw/ENG/LawClass/LawAll.aspx?pcode=O0020098</t>
  </si>
  <si>
    <t>Phase out ICE vehicles</t>
  </si>
  <si>
    <t>MOEA Press release</t>
  </si>
  <si>
    <t>https://www.taiwannews.com.tw/en/news/3338145</t>
  </si>
  <si>
    <t>65-75% of 1990 level by 2030</t>
  </si>
  <si>
    <t>https://www4.unfccc.int/sites/ndcstaging/PublishedDocuments/Tajikistan%20First/INDC-TJK%20final%20ENG.pdf</t>
  </si>
  <si>
    <t>Not to exceed 80-90% of 1990 levels by 2030</t>
  </si>
  <si>
    <t>The unconditional contribution (NDC) of reducing greenhouse gas emissions in Tajikistan is not to 
exceed 60-70% of greenhouse gas (GHG) emissions as of 1990, which is the reference year, by 2030
Conditional: up to 50-60%</t>
  </si>
  <si>
    <t>https://www4.unfccc.int/sites/ndcstaging/PublishedDocuments/Tajikistan%20First/NDC_TAJIKISTAN_ENG.pdf</t>
  </si>
  <si>
    <t>To enter the trajectory of low-carbon development, compatible with long-term global goal - not exceeding the 2-degree rise in temperature levels.</t>
  </si>
  <si>
    <t>https://www4.unfccc.int/sites/ndcstaging/PublishedDocuments/Turkmenistan%20First/INDC_Turkmenistan.pdf</t>
  </si>
  <si>
    <t>20% reduction in emissions(555 Mt CO2e from BAU)</t>
  </si>
  <si>
    <t>Nationally Determined Contribution (updated) (p.2)</t>
  </si>
  <si>
    <t>https://www4.unfccc.int/sites/ndcstaging/PublishedDocuments/Thailand%20First/Thailand%20Updated%20NDC.pdf</t>
  </si>
  <si>
    <t>29602 ktoe emission reduction from 44937 ktoe BAU through energy efficiency</t>
  </si>
  <si>
    <t>Oil Plan 2015-2036 (p.2)</t>
  </si>
  <si>
    <t>https://policy.asiapacificenergy.org/sites/default/files/Oil%20Plan%202015%20%E2%80%93%202036.pdf</t>
  </si>
  <si>
    <t>35246 ktoe emission reduction from 44937 ktoe BAU through energy efficiency</t>
  </si>
  <si>
    <t>Reduce GHG emissions in the shipping sector by no less than 7%</t>
  </si>
  <si>
    <t>41 MtCO2 GHG reduction</t>
  </si>
  <si>
    <t>Greenhouse Gas Reduction (NDC) Action Plan in Transport Sector</t>
  </si>
  <si>
    <t>https://unfccc.int/sites/default/files/resource/Thailand_LTS1.pdf</t>
  </si>
  <si>
    <t>CO2 emission reduction= 0.2%
Percentage of GHG reduction in the aviation sector=1.5%</t>
  </si>
  <si>
    <t>increase the proportion of renewable energy to 30% (including imported hydropower) of total energy consumption</t>
  </si>
  <si>
    <t>Alternative Energy Development Plan</t>
  </si>
  <si>
    <t>https://policy.asiapacificenergy.org/sites/default/files/Alternative%20Energy%20Development%20Plan%202018-2037%20%28AEDP%202018%29%28TH%29.pdf</t>
  </si>
  <si>
    <t xml:space="preserve">34% share of liquid biofuel in total final energy consumption </t>
  </si>
  <si>
    <t>Renewable share in new power generation capacity is 50%</t>
  </si>
  <si>
    <t>Mid-century, Long-term Low Greenhouse Gas Emission Development Strategy</t>
  </si>
  <si>
    <t>http://climateinitiativesplatform.org/index.php/Climate_Ambition_Alliance:_Net_Zero_2050</t>
  </si>
  <si>
    <t>13% (16Gg) reduction in GHG emissions from energy compared to 2006                                                      Energy alos includes transport sub-sector</t>
  </si>
  <si>
    <t>Tonga's Second Nationally Determined Contribution (p.viii))</t>
  </si>
  <si>
    <t>https://www4.unfccc.int/sites/ndcstaging/PublishedDocuments/Tonga%20Second/Tonga%27s%20Second%20NDC.pdf</t>
  </si>
  <si>
    <t xml:space="preserve">60% reduction in GHG emissions in energy sector (include transport sector) below 2010 levels.                                                                       </t>
  </si>
  <si>
    <t>Intended Nationally Determined Contributions Govt. of Tuvalu (p.2)</t>
  </si>
  <si>
    <t>https://www4.unfccc.int/sites/ndcstaging/PublishedDocuments/Tuvalu%20First/TUVALU%20INDC.pdf</t>
  </si>
  <si>
    <t>Decrease GHG per unit of GDP by 10% by 2030 from level of 2010</t>
  </si>
  <si>
    <t>https://www4.unfccc.int/sites/ndcstaging/PublishedDocuments/Uzbekistan%20First/INDC%20Uzbekistan%2018-04-2017_Eng.pdf</t>
  </si>
  <si>
    <t>By 2030, 10% improvement in transport (land and marine) energy efficiency</t>
  </si>
  <si>
    <t>Vanuatu's Nationally Determined Contribution (p.3)</t>
  </si>
  <si>
    <t>https://www4.unfccc.int/sites/ndcstaging/PublishedDocuments/Vanuatu%20First/Vanuatu%E2%80%99s%20First%20Nationally%20Determined%20Contribution%20(NDC)%20(Updated%20Submission%202020).pdf</t>
  </si>
  <si>
    <t>By 2030, 20% bio-diesel blending in diesel</t>
  </si>
  <si>
    <t>80% taxi and bus running on compressed natural gas and liquefied gas</t>
  </si>
  <si>
    <t>Vietnam Green Growth Strategy (p.5)</t>
  </si>
  <si>
    <t>https://cdkn.org/wp-content/uploads/2013/04/Asia-LEDS-Partnership-Case-Study-Vietnam-GG-Strategy-March-2013.pdf</t>
  </si>
  <si>
    <t>1.5-2% reduction per year to GHG emissions</t>
  </si>
  <si>
    <t>Vietnam Green Growth Strategy (p.3)</t>
  </si>
  <si>
    <t>10 Mt reduction to CO2 emissions through the project on low-carbon bus transportation</t>
  </si>
  <si>
    <t>National Communication of Vietnam to the United Nations Framework Convention on Climate Change (p.122)</t>
  </si>
  <si>
    <t>https://www4.unfccc.int/sites/SubmissionsStaging/NationalReports/Documents/260315_Viet%20Nam-NC3-2-Viet%20Nam%20-%20NC3.pdf</t>
  </si>
  <si>
    <t>787.4 Mln. tonne CO2 from 246.8 Mln. tonne CO2 in 2010 with interim target of 474.1 Mln. tonne CO2 in 2020 from BAU</t>
  </si>
  <si>
    <t>Intended Nationally Determined Contribution of Viet Nam (2015) (p.4)</t>
  </si>
  <si>
    <t>https://policy.asiapacificenergy.org/sites/default/files/INDC_2015_of_VietNam.pdf</t>
  </si>
  <si>
    <t>15-20% Renewable energy share</t>
  </si>
  <si>
    <t>National Strategy on Green Growth in 2021 - 2030</t>
  </si>
  <si>
    <t>https://english.luatvietnam.vn/decision-no-1658-qd-ttg-dated-october-01-2021-of-the-prime-minister-on-approving-the-national-strategy-on-green-growth-in-the-2021-2030-period-wi-210305-doc1.html</t>
  </si>
  <si>
    <t>Increase the share of non-hydro renewables-based generation capacity to 12.5% by 2025 and 21% by 2030.</t>
  </si>
  <si>
    <t>Revised National Power Development Master Plan for the 2011-2020</t>
  </si>
  <si>
    <t>https://policy.asiapacificenergy.org/sites/default/files/PDP%207%20revised%20Decision%20428-QD-TTg%20dated%2018%20March%202016-ENG.pdf</t>
  </si>
  <si>
    <t>8.96% unconditional emissions reduction in Transport sector vs BAU
conditional: 15.17%</t>
  </si>
  <si>
    <t xml:space="preserve">623 CNG buses </t>
  </si>
  <si>
    <t>Implementation of NDC for Transport in Viet Nam (2021)</t>
  </si>
  <si>
    <t>5.5% reduction to CO2eq from BAU (11.2% conditional)</t>
  </si>
  <si>
    <t>Updated Nationally Determined Contribution of Viet Nam (p.10)</t>
  </si>
  <si>
    <t>https://www4.unfccc.int/sites/ndcstaging/PublishedDocuments/Viet%20Nam%20First/Viet%20Nam_NDC_2020_Eng.pdf</t>
  </si>
  <si>
    <t>Limit manufacture and import of fossil-fuel vehicles</t>
  </si>
  <si>
    <t>https://e.vnexpress.net/news/news/vietnam-to-limit-fossil-fuel-vehicles-from-2040-4491243.html</t>
  </si>
  <si>
    <t>Use electricity and green energy for 100% heavy equipment involved in traffic</t>
  </si>
  <si>
    <t>Use electricity and green energy for 100% rolling stocks; transition to electricity and green energy for 100% equipment using fossil fuels at stations
Convert to use electricity and green energy for 100% ships which are operating inland 
Transition to 100% green energy and sustainable aviation fuels for aircrafts to minimize GHG emissions</t>
  </si>
  <si>
    <t>Approving the Action Program for Transition to Transition to green energy and mitigation of carbon dioxide and methane emissions from transportation</t>
  </si>
  <si>
    <t>https://thuvienphapluat.vn/van-ban/EN/Giao-thong-Van-tai/Decision-876-QD-TTg-2022-program-for-mitigation-of-carbon-dioxide-from-transportation/523955/tieng-anh.aspx</t>
  </si>
  <si>
    <t>Use electricity and green energy for 100% new inland waterway vehicles
Apply criteria for green ports for 100% inland waterway ports</t>
  </si>
  <si>
    <t>Use at least 10% sustainable fuel for some short-distance flights
Use electricity and green energy for 100% of new passenger vehicles and other vehicles in airports</t>
  </si>
  <si>
    <t>E5 (ethanol) gas for 100% of road motor vehicles</t>
  </si>
  <si>
    <t>E-mobility targets in ATO economies. Vehicle-related, charging infrastructure targets, and financing mechanisms are identified accordingly.</t>
  </si>
  <si>
    <t>Vehicle-related targets</t>
  </si>
  <si>
    <t>Charging infrastructure target</t>
  </si>
  <si>
    <t>Financing mechanism</t>
  </si>
  <si>
    <t>Remarks</t>
  </si>
  <si>
    <t>10% of all new light and heavy vehicles entering the fleet must be based on EV and alternative fuel technology</t>
  </si>
  <si>
    <t>100% of all new vehicles manufactured or imported in Afghanistan to meet green labeling requirement based on kgCO2/km performance.</t>
  </si>
  <si>
    <t>Afghanistan Energy Efficiency Policy (Cross-cutting) (p.20)</t>
  </si>
  <si>
    <t>https://policy.asiapacificenergy.org/sites/default/files/Afghanistan%20Energy%20Efficiency%20Policy%20%28Draft%202016%29.pdf</t>
  </si>
  <si>
    <t xml:space="preserve">EV targets: 25 per cent of new light passenger motor vehicle sales;          30 per cent of new light commercial vehicles sales;                 20 per cent of new metropolitan bus sales.                                  Mandating 50% of all new Australian Government fleet leases be EVs by 2025-26 </t>
  </si>
  <si>
    <t>Exempting EVs from import tariffs from 2018-19 to 2025-26; Exempting EVs from fringe benefit tax from 2018-19 to 2025-26                  Highway and workplace charging infrastructure grant funding</t>
  </si>
  <si>
    <t>Senates Report on EVs (p.137)</t>
  </si>
  <si>
    <t>https://www.aph.gov.au/Parliamentary_Business/Committees/Senate/Electric_Vehicles/ElectricVehicles/~/media/Committees/electricvehicles_ctte/report.pdf</t>
  </si>
  <si>
    <t>10,000 hybrid and electric vehicles</t>
  </si>
  <si>
    <t>NDC (Updated) (p.9)</t>
  </si>
  <si>
    <t>https://www4.unfccc.int/sites/ndcstaging/PublishedDocuments/Bangladesh%20First/Updated_NDC_of_Bangladesh.pdf</t>
  </si>
  <si>
    <t>Shift at least 30% of the transportation fleet to electric</t>
  </si>
  <si>
    <t>Mujib Climate Prosperity Plan (p.95)</t>
  </si>
  <si>
    <t>The import duty rate for importing Soler &amp; electric car into Bangladesh is 25% , the import VAT is 15%, when classified under Cars &amp; Motorcycles 
Regular fuel cars below 1500cc will be subjected to 45 percent supplementary duty, whereas for hybrid cars it will be only 30 percent. The duty on regular fuel cars between 1501cc and 2,000cc is 100 percent, for hybrid cars with similar engine capacity it is 60 percent. For 2001 to 2700cc cars, the duty is 200 percent, while their hybrid counterparts will enjoy 150 percent supplementary duty.</t>
  </si>
  <si>
    <t>The Global Electric Vehicle Policy Database</t>
  </si>
  <si>
    <t>https://www.unep.org/resources/publication/global-electric-vehicle-policy-database</t>
  </si>
  <si>
    <t>Fuel mix - for  2 wheelers -
Gasoline = 90%
Electricity = 10%
Fuel mix for LDV - 
Gas/ Diesel Oil = 50%
Gasoline = 40%
Electricity = 10%</t>
  </si>
  <si>
    <t>National Strategy and Action Plan for Low Carbon Development 2012 (p.33)</t>
  </si>
  <si>
    <t>http://www.nec.gov.bt/wp-content/uploads/2020/04/National-Strategy-and-action-plan-for-Low-Carbon-Development-2012.pdf</t>
  </si>
  <si>
    <t>to replace 300 fossil fuel taxis with EVs by 2021</t>
  </si>
  <si>
    <t>network of electric vehicles (EVs) charging stations would be established in all dzongkhags</t>
  </si>
  <si>
    <t>2021, 2022</t>
  </si>
  <si>
    <t>Bhutan highlights efforts for sustainable transport system (online)</t>
  </si>
  <si>
    <t>https://kuenselonline.com/bhutan-highlights-efforts-for-sustainable-transport-system/#:~:text=By%20the%20end%20of%202022,Conference%20on%20Transport%20last%20week.</t>
  </si>
  <si>
    <t xml:space="preserve">Vehicle fleet (electric/ hybrid) = &gt;1% </t>
  </si>
  <si>
    <t>Vehicle fleet fully electric = 10%</t>
  </si>
  <si>
    <t xml:space="preserve">Increase in hybrid vehicles = 50% </t>
  </si>
  <si>
    <t>Strategic Plan for Ministry of Transport and Infocommunications (p.19)</t>
  </si>
  <si>
    <t>Increase in electric vehicles = 50%</t>
  </si>
  <si>
    <t>Increase total share of electric vehicles (EV) to 60% of the total annual vehicle sales</t>
  </si>
  <si>
    <t>Updated Nationally Determined Contribution (p.10)</t>
  </si>
  <si>
    <t>https://www4.unfccc.int/sites/ndcstaging/PublishedDocuments/Brunei%20Darussalam%20First/Brunei%20Darussalam's%20NDC%202020.pdf</t>
  </si>
  <si>
    <t>Moderate penetration of electric vehicles – 70 percent for
motorcycles and 40 percent for cars and urban buses by 2050</t>
  </si>
  <si>
    <t>Average power consumption of new pure electric vehicles down to 12.0 kWh/100 km</t>
  </si>
  <si>
    <t>New Energy Automobile Industry Development Plan (2021-2035) (p.0)</t>
  </si>
  <si>
    <t>NEV sales volume = 20% (currently, 5%(2019 levels))</t>
  </si>
  <si>
    <t>NEV credits requirement (expressed as a % of total passenger car sales)                             By 2020 = 12%
By 2021 = 14%                                      By 2022 = 16%
By 2023 = 18%</t>
  </si>
  <si>
    <t>2020- 2023</t>
  </si>
  <si>
    <t>NEV Policy Post - 2017 (English translation extracted from diesel.net (p.0))</t>
  </si>
  <si>
    <t>https://dieselnet.com/standards/cn/nev.php#y2017</t>
  </si>
  <si>
    <t xml:space="preserve">New Energy Vehicles to make up at least one-fifth of the total vehice sales </t>
  </si>
  <si>
    <t>Market Roadmap for NEVs (p.0)</t>
  </si>
  <si>
    <t>https://www.reuters.com/article/us-china-autos-electric/china-targets-35-million-vehicle-sales-by-2025-nevs-to-make-up-one-fifth-idINKBN17R086</t>
  </si>
  <si>
    <t>4.8 Mln. charging stations</t>
  </si>
  <si>
    <t>To achieve an energy density of approximately 350 Wh/kg that would enable an NEV to be driven more than 400 km on a single charge</t>
  </si>
  <si>
    <t>China's NEV Industry (p.4)</t>
  </si>
  <si>
    <t>By 2030, to raise the ratio of hybrids to 75% of all gasoline cars and 100% by 2035</t>
  </si>
  <si>
    <t>2030- 2035</t>
  </si>
  <si>
    <t>China Society of Automotive Engineers (p.0)</t>
  </si>
  <si>
    <t>https://www.reuters.com/article/us-china-autos-electric/chinas-nev-sales-to-account-for-20-of-new-car-sales-by-2025-50-by-2035-idINKBN27C08C</t>
  </si>
  <si>
    <t>NEV sales volume = 50% (95% will be battery-electric)</t>
  </si>
  <si>
    <t>Improve the standard system of charging facilities, formulate and implement new energy vehicle charging facilities development plan, actively use existing sites and facilities in the city, promote the construction of charging facilities projects, and improve the layout of charging facilities.</t>
  </si>
  <si>
    <t>Incorporate the construction of charging facilities and the construction and transformation of supporting power grids into the urban planning, and proportions of the construction conditions for the construction of parking lots for buildings and the reserved charging facilities for urban public parking lots.</t>
  </si>
  <si>
    <t>Guidance on Accelerating New Energy Vehicles Promotion and Application</t>
  </si>
  <si>
    <t>http://www.gov.cn/zhengce/content/2014-07/21/content_8936.htm</t>
  </si>
  <si>
    <t>Improve the quality of charging facilities, accelerate the improvement of the charging standard system, fully optimize the layout of charging facilities, significantly enhance the interconnection and interoperability of charging networks, </t>
  </si>
  <si>
    <t>Action for Enhancing the Guaranteed Charging Capacity for Electric Vehicles</t>
  </si>
  <si>
    <t>http://www.ndrc.gov.cn/zcfb/zcfbtz/201812/t20181210_922435.html</t>
  </si>
  <si>
    <t>By 2020, 5,000 hydrogen fuel-cell vehicles
By 2025, 50,000 hydrogen fuel- cell vehicles
By 2030, 01 Mln. hydrogen fuel-cell vehicles</t>
  </si>
  <si>
    <t>2020- 2025</t>
  </si>
  <si>
    <t>Hydrogen Industry Drive (p.0)</t>
  </si>
  <si>
    <t>http://english.www.gov.cn/news/top_news/2019/03/20/content_281476570570730.htm</t>
  </si>
  <si>
    <t>By 2020, 100 hydrogen refueling stations
By 2025, 300 hydrogen refueling stations
By 2030, 1,000 hydrogen refueling stations</t>
  </si>
  <si>
    <t>By 2030, over 50% of hydrogen derived from renewable resources</t>
  </si>
  <si>
    <t>Development Potential of Hydrogen Fuel Cell Electric Vehicles in China (p.3)</t>
  </si>
  <si>
    <t>https://www.mitsui.com/mgssi/en/report/detail/__icsFiles/afieldfile/2019/05/17/1903_matsumoto_e.pdf</t>
  </si>
  <si>
    <t>Starting in 2030, 20% of cars, 40% of taxis, 70% of buses, and 30% of urban trucks will be EVs.
By 2050, 80% of cars, 50% of taxis, and 10% of buses will be HEVs, while 20% of cars, 50% of taxis, 90% of buses, 40% of urban trucks will be EVs. (BAU unconditional scenario)</t>
  </si>
  <si>
    <t>EV are exempt from excise and import tax</t>
  </si>
  <si>
    <t xml:space="preserve">Private charging facilities = &gt;150,000 
Public charging facilities = &gt;5,000 </t>
  </si>
  <si>
    <t>Increased the first registration tax (FRT) concession cap under One-for-One Replacement. Continue subsidising trials for double-deck e-buses and other types of buses under the New Energy Transport Fund. Continue subsidising trials for various types of commercial vehicles under the New Energy Transport Fund.</t>
  </si>
  <si>
    <t xml:space="preserve">No new registration of fuel-propelled private cars including hybrid vehicles in 2035 or earlier.                                                                                                                                  </t>
  </si>
  <si>
    <t>Hong Kong Roadmap on Popularisation of Electric Vehicles (p.3)</t>
  </si>
  <si>
    <t>https://www.enb.gov.hk/sites/default/files/pdf/EV_roadmap_eng.pdf</t>
  </si>
  <si>
    <t>Minimum share of green vehicles among all new vehicles purchased –
Central and state government  = 25% (2023), 75% (2030)
Municipal corporations in metros  = 50% (2023), 100% (2030)</t>
  </si>
  <si>
    <t>National Auto Policy 2018 Draft (p.27)</t>
  </si>
  <si>
    <t>Based on the occupancy pattern and the total parking provisions in the premises of the various building types, charging infrastructures shall be provided only for EVs, which is currently assumed to be 20% of all 'vehicle holding capacity'/'parking capacity' at the premise</t>
  </si>
  <si>
    <t xml:space="preserve">Amendments in Model Building Bye-Laws
(MBBL - 2016) for Electric Vehicle Charging Infrastructure </t>
  </si>
  <si>
    <t>http://mohua.gov.in/upload/whatsnew/5c6e472b20d0aGuidelines%20(EVCI).pdf</t>
  </si>
  <si>
    <t>Scenario 2 by 2020: High gas and High HEV -
For vehicles other than 2W -
CNG penetration of 30 - 35 %                         HEV (Hybrid) penetration of 10-15%
BEV (battery) 2W sales penetration = 15%</t>
  </si>
  <si>
    <t>National Electric Mobility Mission Plan 2020</t>
  </si>
  <si>
    <t>https://dhi.nic.in/writereaddata/Content/NEMMP2020.pdf</t>
  </si>
  <si>
    <t>Public charging infra for long range/ heavy EVs - At least 2 chargers of min 100 kW each of different specification with single connector gun each
9 identified (4 Mln+ cities) and 13 transport corridors for execution of the phase
At least one charging station should be available in a grid of 3km x 3km.
1 charging station to be set up every 25km on both sides of highways/roads</t>
  </si>
  <si>
    <t>Charging Infrastructure for Electrical Vehicles - Guidelines and Standards</t>
  </si>
  <si>
    <t>https://powermin.gov.in/sites/default/files/uploads/Revised_MoP_Guidelines_01_10_2019.pdf</t>
  </si>
  <si>
    <t>FAME II programme supports investment in EVSE for
electric buses with funding up to USD 135 million. This is expected to cover the costs of one low power charger per bus and one fast charger for every ten buses.</t>
  </si>
  <si>
    <t>Wheeler category = (Maximum Number of vehicles to be supported by demand incentivisation, Approximate Size of battery in KWH) -
2-wheeler = (1000000, 2)
3-wheeler = (500000 , 5)
4-wheeler = (35000, 15)
4W Strong Hybrid Vehicle = (20000, 1.3)
e-bus = (7090, 250)</t>
  </si>
  <si>
    <t>Scheme for Faster Adoption and Manufacturing of Electric Vehicles in India Phase II 
(FAME India Phase II
scheme is extended for a period of two (2) years i.e. up to 31st March 2024. - CG-DL-E-25062021-227870)</t>
  </si>
  <si>
    <t>https://fame2.heavyindustry.gov.in/content/english/11_1_PolicyDocument.aspx</t>
  </si>
  <si>
    <t>Support setting up of a few large-scale, export-competitive integrated batteries and cell-manufacturing Giga plants in India
Creation of a Phased Manufacturing Programme (PMP) valid for 5 years till 2024 to localize production across the entire Electric Vehicles value chain.</t>
  </si>
  <si>
    <t>Transformative Mobility and Battery Storage</t>
  </si>
  <si>
    <t>https://pib.gov.in/PressReleaseIframePage.aspx?PRID=1567807</t>
  </si>
  <si>
    <t>Customs duty on imported completely built units (CBUs) of commercial EVs to 40 per cent with effect from April 1, 2020, from 25 per cent currently.
Import of semi knocked-down (SKD) form of electric passenger vehicles has been doubled to 30%
hike customs duty on SKD forms of electric buses, trucks and two-wheelers to 25 per cent from 15 per cent currently</t>
  </si>
  <si>
    <t>2021- 22</t>
  </si>
  <si>
    <t>What's for Electric Vehicles segment in Budget 2020 (Online)</t>
  </si>
  <si>
    <t>https://www.indiatvnews.com/business/news-budget-2020-electric-vehicles-industry-584870</t>
  </si>
  <si>
    <t>100% electrification of urban freight fleet</t>
  </si>
  <si>
    <t>Government targets full switch over of urban freight vehicles to EVs</t>
  </si>
  <si>
    <t>https://economictimes.indiatimes.com/industry/renewables/govt-targets-full-switch-over-of-urban-freight-vehicles-to-evs/articleshow/86242670.cms?from=mdr</t>
  </si>
  <si>
    <t>Lower the GST rate on electric vehicles(EV) from 12% to 5%
Govt will provide additional income tax deduction of 0.15 Mln rupees on the interest paid on the loans taken to purchase EVs
(1 INR = 0.013 USD)</t>
  </si>
  <si>
    <t>2019- 20</t>
  </si>
  <si>
    <t>Union Budget 2019 brings cheer to Electric Vehicle Startups (Online)</t>
  </si>
  <si>
    <t>https://auto.economictimes.indiatimes.com/news/industry/union-budget-2019-ev-startups-feeling-electrified-with-gst-cut/70091171</t>
  </si>
  <si>
    <t>2 and/or 3-wheeled EVs = min. 40% local content by 2019-2023
4-wheeled and/or more EVs = min. 35% local content by 2019-2021
2 and/or 3-wheeled EVs = min. 60% local content by 2024-2025
4-wheeled and/or more EVs = min. 40% local content by 2022-2023
2 and/or 3-wheeled EVs: min. 80% local content 2026 onwards
4-wheeled and/or more EVs = min. 60% local contentby 2024-2029
4-wheeled and/or more EVs = min. 80% local content 2030 onwards</t>
  </si>
  <si>
    <t>2019- 2023</t>
  </si>
  <si>
    <t>Presidential Regulation No. 55 of 2019 on Acceleration of Battery Electric Vehicles Program for Road Transportation (p.7)</t>
  </si>
  <si>
    <t>https://peraturan.bpk.go.id/Home/Download/107874/Perpres%20Nomor%2055%20Tahun%202019.pdf</t>
  </si>
  <si>
    <t>2 million passenger EV stock
and 13 million electric motorcycle stock by 2030.</t>
  </si>
  <si>
    <t>National Energy Grand Strategy,
Ministry of Energy and Mineral
Resources (MEMR)</t>
  </si>
  <si>
    <t>https://www.esdm.go.id/en/media-center/news-archives/indonesian-govt-supports-ev-charging-application</t>
  </si>
  <si>
    <t>Low Carbon Emission Vehicle (LCEV), which includes hybrid vehicles, PHEV, BEV, and
FCEV to cover 20% of annual vehicle production by 2025 and 30% in 2035. 
Electric two-wheelers production target of 7,700,000 units in 2025.</t>
  </si>
  <si>
    <t>Presentation on Promoting Electric Vehicles in Indonesia, presented in Strategy Development Workshop</t>
  </si>
  <si>
    <t>https://theicct.org/sites/default/files/publications/india-electrification-strategy-oct21.pdf</t>
  </si>
  <si>
    <t xml:space="preserve"> production of 600 000 electric passenger LDVs
and 2.45 million electric motorcycles by 2030</t>
  </si>
  <si>
    <t>Government of Indonesia</t>
  </si>
  <si>
    <t>https://www.iea.org/articles/global-ev-policy-explorer</t>
  </si>
  <si>
    <t>Public Buses - Electric-Based = 100%</t>
  </si>
  <si>
    <t>Operational mass transportation using electricity = 100%</t>
  </si>
  <si>
    <t>2040- 2045</t>
  </si>
  <si>
    <t>National E-Mobility Plan</t>
  </si>
  <si>
    <t>90 percent of urban mass transportation in Indonesia will be fully electricity based</t>
  </si>
  <si>
    <t>https://otomotif.tempo.co/read/1522347/target-nol-emisi-indonesia-mengubah-transportasi-bus-menjadi-listrik-pada-2030</t>
  </si>
  <si>
    <t>Only sell electric-powered motorcycles</t>
  </si>
  <si>
    <t>Press Release</t>
  </si>
  <si>
    <t>https://www.reuters.com/business/sustainable-business/indonesia-aims-sell-only-electric-powered-cars-motorbikes-by-2050-2021-06-14/</t>
  </si>
  <si>
    <t>Only sell electric-powered cars</t>
  </si>
  <si>
    <t>2,400 charging stations
10,000 battery swapping stations</t>
  </si>
  <si>
    <t>https://paultan.org/2020/12/21/indonesia-to-begin-mass-production-of-evs-by-2025/</t>
  </si>
  <si>
    <t>30,000 charging stations
67,000 battery swapping stations</t>
  </si>
  <si>
    <t>https://www.esdm.go.id/en/media-center/news-archives/ev-program-overcomes-gasoline-imports-official-says</t>
  </si>
  <si>
    <t>2,200 EV units
711,000 hybrid units
2.1 Mln. Electric motorcycles</t>
  </si>
  <si>
    <t>Presidential Regulation No. 55/2020</t>
  </si>
  <si>
    <t>Electric vehicle and hybrid,
each 1% and 5% share in 2050.</t>
  </si>
  <si>
    <t>4th ASEAN Energy Outlook</t>
  </si>
  <si>
    <t>https://aseanenergy.org/the-4th-asean-energy-outlook/</t>
  </si>
  <si>
    <t>all home-grown, eco-friendly, zero-emission hybrid and electric cars and motorcycles will benefit from a tax exemption</t>
  </si>
  <si>
    <t>na</t>
  </si>
  <si>
    <t>Iran: VAT exemption for hybrid and electric vehicles</t>
  </si>
  <si>
    <t>https://www.internationaltaxreview.com/article/b1f7nbktrjbw30/iran-vat-exemption-for-hybrid-and-electric-vehicles#:~:text=According%20to%20the%20law%20on,benefit%20from%20a%20tax%20exemption.</t>
  </si>
  <si>
    <t>Share of Next Generation Vehicles = 50～70%</t>
  </si>
  <si>
    <t>Zero Emission Vehicle and Policy in Japan (p.4)</t>
  </si>
  <si>
    <t>http://www.nedo.go.jp/content/100878197.pdf</t>
  </si>
  <si>
    <t>Hybrid Electric Vehicle = 30～40%</t>
  </si>
  <si>
    <t>Zero Emission Vehicle and Policy in Japan (p.8)</t>
  </si>
  <si>
    <t>Plug-in-Hybrid Vehicle/Electric Vehicle = 20～30%</t>
  </si>
  <si>
    <t>Fuel Cell Vehicle= ～3%</t>
  </si>
  <si>
    <t>Hydrogen fuel cell vehicles = 200,000</t>
  </si>
  <si>
    <t>Hydrogen refueling stations = 320</t>
  </si>
  <si>
    <t>The Strategic Road Map for Hydrogen and Fuel Cells (p.0)</t>
  </si>
  <si>
    <t>https://www.meti.go.jp/english/press/2019/pdf/0312_002a.pdf</t>
  </si>
  <si>
    <t>Hydrogen fuel cell vehicles = 800,000</t>
  </si>
  <si>
    <t>Hydrogen refueling stations = 900</t>
  </si>
  <si>
    <t>Hydrogen buses = 1200</t>
  </si>
  <si>
    <t>Price difference between fuel cell vehicle and hybrid vehicle = 0.7 Mln. JPY</t>
  </si>
  <si>
    <t>EV range targets: 800 km (400Wh/kg)</t>
  </si>
  <si>
    <t>Zero Emission Vehicle and Policy in Japan (p.17)</t>
  </si>
  <si>
    <t>EV range targets: 1000 km (500Wh/kg)</t>
  </si>
  <si>
    <t>Hydrogen forklifts = 10,000</t>
  </si>
  <si>
    <t>https://www.meti.go.jp/english/press/2019/pdf/0312_010a.pdf</t>
  </si>
  <si>
    <t>1% EV vehicle stock share</t>
  </si>
  <si>
    <t>http://www.china.org.cn/world/Off_the_Wire/2022-06/09/content_78262173.htm</t>
  </si>
  <si>
    <t>30% EV penetration for 2w and passenger cars</t>
  </si>
  <si>
    <t xml:space="preserve">Energy efficient (hybrid/electric) private vehicle = 100% (from 32.6% in 2015) </t>
  </si>
  <si>
    <t>Green Technology Master Plan 2017-2030 (p.67)</t>
  </si>
  <si>
    <t>100,000 electric cars, 100,000 electric motorcycles and 2,000 electric buses</t>
  </si>
  <si>
    <t>125,000 charging stations</t>
  </si>
  <si>
    <t>https://www.nst.com.my/cbt/2019/10/530681/green-transport-way-forward</t>
  </si>
  <si>
    <t>38% usage of EVs</t>
  </si>
  <si>
    <t>National Energy Policy</t>
  </si>
  <si>
    <t>EV government fleet = 10%</t>
  </si>
  <si>
    <t>EV government fleet = 50%</t>
  </si>
  <si>
    <t>EV government-linked companies fleet = 20%</t>
  </si>
  <si>
    <t>EV government-linked companies fleet = 50%</t>
  </si>
  <si>
    <t>9000 AC charging points, 1000 DC charging points</t>
  </si>
  <si>
    <t>Electric vehicles = 100%</t>
  </si>
  <si>
    <t>2050 Climate Strategy “Lighting the way” (p.37)</t>
  </si>
  <si>
    <t xml:space="preserve">Share of private hybrid road vehicles = ~13% (from ~6.5% in 2014) </t>
  </si>
  <si>
    <t>By 2025-2030, sales of electric vehicles (e-vehicles) in will be 25%, 90% of all private passenger vehicles sales, including two-wheelers and 20%, 60% of all four-wheeler public passenger vehicle sales, respectively. (this
public passenger target does not take into account electricrickshaws and electric-tempos).</t>
  </si>
  <si>
    <t>Fifteenth Plan (2019/20 – 2023/24) (p.679)</t>
  </si>
  <si>
    <t>electric vehicles (e-vehicles) will account for 25% of all private passenger vehicle sales (including 2W) and 20% of all 4W public passenger vehicle sales (excluding electric rickshaws and electric 3W).</t>
  </si>
  <si>
    <t>Nepal LTLEDS (p.3)</t>
  </si>
  <si>
    <t>Increase e-vehicle sales to 90% of all private passenger vehicle sales (including 2W) and 60% of all 4W public passenger vehicle sales (excluding electric-rickshaws and electric 3W).</t>
  </si>
  <si>
    <t>Facilitate imports of hybrid and electric cars by 15 percent</t>
  </si>
  <si>
    <t>National Energy Strategy of Nepal (p.103)</t>
  </si>
  <si>
    <t>https://policy.asiapacificenergy.org/sites/default/files/National%20Energy%20Strategy%20of%20Nepal%202013%20%28EN%29.pdf</t>
  </si>
  <si>
    <t>By 2025, ensure at least three provinces operate electric public transport.</t>
  </si>
  <si>
    <t>Dependency on fossil fuel in the transport sector (by energy efficient and electric vehicles) = 50%</t>
  </si>
  <si>
    <t>National Action Plan for Electric Mobility (p.1)</t>
  </si>
  <si>
    <t>A National Financing Vehicle will manage and disburse financial support to promote infrastructure, innovation and entrepreneurship for electric mobility</t>
  </si>
  <si>
    <t>2020- 22</t>
  </si>
  <si>
    <t>National Action Plan for Electric Mobility (p.3)</t>
  </si>
  <si>
    <t>Electric vehicles = 64,000</t>
  </si>
  <si>
    <t>Extends the Road User Charges exemption on light electric vehicles until they make up two percent of the light vehicle fleet
Includes a contestable fund of up to $6 million per year to encourage and support innovative low emission vehicle projects.          Allocated $1 million annually for a nation-wide electric vehicle information and promotion campaign over five years</t>
  </si>
  <si>
    <t>New rebates for electric and plug-in hybrid vehicles start July 1 with up to $8,625 for new vehicles and $3,450 for used.                              Electric vehicle chargers now available every 75km along most state highways.                                   Low Emission Transport Fund will have nearly four times the funding by 2023 to continue to grow the nationwide EV charging network and support other low emission refuelling networks.                              Proposed Sustainable Biofuels Mandate to prevent over a million tonnes of emissions while Kiwis switch over to electric. (Rebates will begin from July 1 while fees on higher emitting vehicles to help fund the scheme won’t begin until 1 January 2022.)</t>
  </si>
  <si>
    <t>Electric Vehicles Program (p.0)</t>
  </si>
  <si>
    <t>https://www.transport.govt.nz/area-of-interest/environment-and-climate-change/electric-vehicles-programme/#:~:text=Programme%20announced,by%20the%20end%20of%202021./ https://www.beehive.govt.nz/release/clean-car-package-drive-down-emissions</t>
  </si>
  <si>
    <t>Share of Electric vehicles in new sales - 
Cars = 30% (2030), 90% (2040)
2 and 3 wheelers = 50% (2030), 90% (2040)
Buses = 50% (2030), 90% (2040)
Trucks = 30% (2030), 90% (2040)</t>
  </si>
  <si>
    <t>Only 1% import duty on charging equipment.
Lower power tariffs for charging stations.
One fast DC charging station per 3km by 3km area in all major cities
DC fast chargers on all motorways every 15-30 km.
Ensure uninterrupted power on feeders for charging stations.</t>
  </si>
  <si>
    <t>Buyer Incentives: 
1% GST for EVs vs 17% for regular vehicles
Lower electricity tariffs for EVs</t>
  </si>
  <si>
    <t>Brief Overview of Pakistan's Electric Vehicle Policy (online)</t>
  </si>
  <si>
    <t>https://www.southasiainvestor.com/2019/11/brief-overview-of-pakistans-electric.html</t>
  </si>
  <si>
    <t>at least one DC fast
charger to be installed in every 3x3 km grid/4x4 km grid</t>
  </si>
  <si>
    <t xml:space="preserve">Custom duty on EV speciic parts @ 1% including battery, motor, converter, charger etc till the end
th of policy period i.e. 30 June, 2026
Custom Duty on import of electric buses, trucks and prime movers in completely built condition is
1%. 
 For electric cars, SUVs, LCVs and Vans, the CKD non-localized will attract 10% CD and CKD localized
will attract 25 % CD 
i. ACD to be 0% on CKD manufacturing of EVs
ii. Duty free import of plant and machinery of EVs, 0% CD, ACD 0%
iii. Import of EV chargers to attract 1 % CD, ACD 0%
iv. EVs (both imported and locally manufactured) to be exempt from FED 
i. Parts speciic for plug-in hybrids to be imported at 3% Custom Duty.
ii. Parts speciic to normal hybrids to attract 4 % Custom Duty.
iii. Import of hybrid buses/trucks to attract 1 % Custom Duty from date of issuance of
manufacturing certiicate
iv. Sales tax for both locally manufactured and imported hybrid cars, SUVs, Vans, LCVs to be
8.5% </t>
  </si>
  <si>
    <t>AUTO INDUSTRY DEVELOPMENT AND EXPORT POLICY (AIDEP 2021-26)</t>
  </si>
  <si>
    <t>30 % of all new vehicles sold in Pakistan in various categories will be Electric Vehicles (EVs).</t>
  </si>
  <si>
    <t>Rate of mandatory env.-friendly (Electric/ Hydrogen/ Hybrid) vehicle purchase for administrative and public agencies = 50% (from 30%)</t>
  </si>
  <si>
    <t>Air Quality Measures South Korea (p.19)</t>
  </si>
  <si>
    <t>https://www.unescap.org/sites/default/files/Session%201.1.%20Youngsook%20Yoo_ROK.pdf</t>
  </si>
  <si>
    <t>Share of env.-friendly cars (newly sold) = 30% (0.48 Mln.)</t>
  </si>
  <si>
    <t>Electric = 250,000
Hydrogen = 10,000
Hybrid = 1,240,000</t>
  </si>
  <si>
    <t>Hydrogen vehicles = 200,000 (2025); 850,000 (2030)</t>
  </si>
  <si>
    <t>South Korea Hydrogen Energy Road Map (information extracted from news articles(online))</t>
  </si>
  <si>
    <t>https://www.iphe.net/republic-of-korea/https://link.springer.com/article/10.1007/s10098-020-01936-6</t>
  </si>
  <si>
    <t>Hydrogen station = 450 (2025); 660 (2030)</t>
  </si>
  <si>
    <t>https://fuelcellsworks.com/subscribers/south-korea-450-hydrogen-stations-by-2025/</t>
  </si>
  <si>
    <t>Deploying 3 Mln. units of electric vehicles and 850,000
hydrogen vehicles by 2030</t>
  </si>
  <si>
    <t>Update of First NDC (p.11)</t>
  </si>
  <si>
    <t>Korea plans to distribute 8.3 million electric vehicles and 2.9 million hydrogen vehicles by 2040</t>
  </si>
  <si>
    <t>Third Energy Master Plan (p.8)</t>
  </si>
  <si>
    <t>domestic sales of electric and hydrogen vehicles should make up 33% of the Korea’s total new vehicle sales in 2030</t>
  </si>
  <si>
    <t>Remarks by President Moon Jae-in at Future Car Industry National Vision Declaration Ceremony</t>
  </si>
  <si>
    <t>https://english1.president.go.kr/briefingspeeches/speeches/677</t>
  </si>
  <si>
    <t>replacing public buses with internal combustion engines by 2025 (ambition)</t>
  </si>
  <si>
    <t>South Korea ready to adopt 624 hydrogen-powered buses by 2025</t>
  </si>
  <si>
    <t>https://www.sustainable-bus.com/fuel-cell-bus/south-korea-ready-to-adopt-624-hydrogen-powered-buses-by-2025/#:~:text=Seoul%20has%20accelerated%20the%20adoption,buses%20to%20replace%20diesel%20buses.</t>
  </si>
  <si>
    <t xml:space="preserve">EVs and hydrogen vehicles will account for 1/3 of new vehicle sales in 2030
deploy 3 million units of EV and 0.85 million units of hydrogen vehicle by 2030
</t>
  </si>
  <si>
    <t>2050 Carbon Neutral Strategy of the Republic of Korea (p.79)</t>
  </si>
  <si>
    <t>Charging infra -
Electric = 10,000 units
Hydrogen = 310 stations</t>
  </si>
  <si>
    <t>100% cleaner energy bus fleet by 2040 and purchasing only cleaner energy buses henceforth
50% by 2030</t>
  </si>
  <si>
    <t>Update on Development on Electric Buses (press release)</t>
  </si>
  <si>
    <t>https://www.lta.gov.sg/content/ltagov/en/newsroom/2020/10/news-releases/update-on-deployment-of-electric-buses.html</t>
  </si>
  <si>
    <t>Taxi fleet run on cleaner energy (electric or hybrid) = 90%</t>
  </si>
  <si>
    <t xml:space="preserve"> Land Transport Master Plan 2040 (p.41)</t>
  </si>
  <si>
    <t>EV chargers = 28,000 (from 1600 in 2020 )</t>
  </si>
  <si>
    <t>Singapore’s Long-Term Low-Emissions Development Strategy (p.22)</t>
  </si>
  <si>
    <t>EV chargers = 60,000</t>
  </si>
  <si>
    <t>Singapore Green Plan</t>
  </si>
  <si>
    <t>to replace all state-owned vehicles with electric or hybrid models by 2025, a move that will be extended to private vehicles by 2040.</t>
  </si>
  <si>
    <t>Sri Lanka plans to scrap state-owned fossil fuel vehicles by 2025 (online)</t>
  </si>
  <si>
    <t>https://www.moneycontrol.com/news/world/sri-lanka-plans-to-scrap-state-owned-fossil-fuel-vehicles-by-2025-2434669.html</t>
  </si>
  <si>
    <t xml:space="preserve">EVs produced annually = 60,000-110,000 </t>
  </si>
  <si>
    <t>National Electric Vehicle Policy Committee Roadmap</t>
  </si>
  <si>
    <t>https://www.thaigov.go.th/news/contents/details/27398</t>
  </si>
  <si>
    <t xml:space="preserve">EVs produced annually = 100,000-300,000 </t>
  </si>
  <si>
    <t>EVs produced annually = 400,000  - 750,000</t>
  </si>
  <si>
    <t>after 2026</t>
  </si>
  <si>
    <t>Units produced = 1,055,000 
Cars/pickup trucks = 402,000 
Motorcycles = 622,000
Buses/trucks = 31,000</t>
  </si>
  <si>
    <t>https://www.thaigov.go.th/news/contents/details/40325</t>
  </si>
  <si>
    <t xml:space="preserve">Units produced = 15,580,000
Cars/pickup trucks = 6,400,000
Motorcycles = 8,750,000
Buses/trucks = 430 </t>
  </si>
  <si>
    <t>https://www.bloomberg.com/news/articles/2021-04-22/thailand-lays-out-bold-ev-plan-wants-all-electric-cars-by-2035</t>
  </si>
  <si>
    <t>50% of car registrations are electric vehicles</t>
  </si>
  <si>
    <t>1.2 million electric vehicles</t>
  </si>
  <si>
    <t>690 charging stations</t>
  </si>
  <si>
    <t>https://www.bangkokpost.com/business/1414335/powering-the-ev-surge</t>
  </si>
  <si>
    <t>69% share of new vehicles to be electric vehicles</t>
  </si>
  <si>
    <t>12000 fast charging stations and 1450 motorcycle battery swapping stations</t>
  </si>
  <si>
    <t>Guidelines for promoting electric vehicles</t>
  </si>
  <si>
    <t>http://www.eppo.go.th/index.php/th/eppo-intranet/item/17415-ev-charging-221064-04</t>
  </si>
  <si>
    <t>30% share of electric vehicles</t>
  </si>
  <si>
    <t>Development Strategy of the Republic of Uzbekistan to 2035 (p.27)</t>
  </si>
  <si>
    <t>By 2030, introduce electric vehicles (e-buses) for public transportation (10% of total public buses)</t>
  </si>
  <si>
    <t>Vanuatu's Updated Nationally Determined Contribution (p.3)</t>
  </si>
  <si>
    <t>Introduce electric cars in Vanuatu (10% of government fleet)</t>
  </si>
  <si>
    <t>1,000 electric two wheelers (e-bikes)/three wheelers (e-rickshaw)</t>
  </si>
  <si>
    <t>100,000 electric cars as part of 6 million environmentally-friendly vehicles</t>
  </si>
  <si>
    <t>https://www.eria.org/uploads/media/Research-Project-Report/2021-03-Promotion-Electromobility-ASEAN/5_ch.1-Current-Situation-Electric-Vehicle-ASEAN.pdf</t>
  </si>
  <si>
    <t>7% share of electric motorbikes in motorbike sales</t>
  </si>
  <si>
    <t>100% of new buses will use electricity or green energy</t>
  </si>
  <si>
    <t>https://lawnet.vn/en/vb/Decision-876-QD-TTg-2022-program-for-mitigation-of-carbon-dioxide-from-transportation-7FEB3.html?tab=7</t>
  </si>
  <si>
    <t>At least half of all vehicles and all new taxis will be powered by electricity or green energy</t>
  </si>
  <si>
    <t>100% of buses and taxis will use electricity or green energy</t>
  </si>
  <si>
    <t>Mode share related targets in ATO economies.</t>
  </si>
  <si>
    <t>Category</t>
  </si>
  <si>
    <t>Modal Share Target</t>
  </si>
  <si>
    <t>Ton-km transferred by railway increased from 100 million ton-km in 2015 to 200 million ton in 2025</t>
  </si>
  <si>
    <t>Projected freight growth by mode in Australia</t>
  </si>
  <si>
    <t>Shipping = 107.8 Bln. tons km</t>
  </si>
  <si>
    <t>Road  = 218.9 Bln. tons km</t>
  </si>
  <si>
    <t>Rail     = 413.5 Bln. tons km</t>
  </si>
  <si>
    <t>PT mode share of all strategic journeys around 21%</t>
  </si>
  <si>
    <t>Roadmap and Draft National Masterplan for a Sustainable Land Transportation System for Brunei Darussalam (176)</t>
  </si>
  <si>
    <t>PT mode share of all strategic journeys around 22%</t>
  </si>
  <si>
    <t>10% increase in bus ridership</t>
  </si>
  <si>
    <t>Strategic Plan for Ministry of Transport and Infocommunications (19)</t>
  </si>
  <si>
    <t xml:space="preserve">To develop the urban transport system with more than 30% of total trip makers using public transport 
To develop the urban transport system with less than 1.0 of volume-to-capacity ratio in the city centre. 
To maintain the travel speed in the city centre at a level higher than 20 km/hour
</t>
  </si>
  <si>
    <t>Urban Transport Master Plan</t>
  </si>
  <si>
    <t>https://openjicareport.jica.go.jp/pdf/12245833.pdf</t>
  </si>
  <si>
    <t>Decrease long-distance road freight traffic substantially
40% utilization of national logistics hubs shipments
Increase rail freight turnover to 30%
Increase railway-ship combined transport and air transport freight volume significantly</t>
  </si>
  <si>
    <t>To promote the share of public transport in motorized travel in big-and-medium sized cities reaching 30% against 2014 baseline</t>
  </si>
  <si>
    <t>China Intended Nationally Determined Contributions (p.10)</t>
  </si>
  <si>
    <t>Increasing the share of public transport to 40% in 2020 and 45% from 2030 onwards.</t>
  </si>
  <si>
    <t>Fiji Low-emission Development Strategy 2018-2050 (p.82)</t>
  </si>
  <si>
    <t>13km GreenWay for pedestrians and cyclists</t>
  </si>
  <si>
    <t xml:space="preserve"> Chief Executive Policy Address (120)</t>
  </si>
  <si>
    <t>20km cycle track network</t>
  </si>
  <si>
    <t xml:space="preserve">Increase to 45-50% rail modal share in public transport </t>
  </si>
  <si>
    <t>Railway Development Strategy (54)</t>
  </si>
  <si>
    <t>Double the share of freight transported by coastal shipping and inland waterways (from 6 per cent in 2016-17)  to 12 per cent by 2025</t>
  </si>
  <si>
    <t>Strategy for New India @75 (p.80)</t>
  </si>
  <si>
    <t>Both</t>
  </si>
  <si>
    <t>Decrease the ratio of minibuses in the public transport fleet in Kyrgyzstan from 86.0% (a 2017 baseline) to 83.1% after the pilot phase and to 66.3% after the scaling-up phase.</t>
  </si>
  <si>
    <t>Promoting Clean Public Transport in the Kyrgyz Republic 2019</t>
  </si>
  <si>
    <t>https://issuu.com/oecd.publishing/docs/kyrgyzstan_transport_brochure_-_final</t>
  </si>
  <si>
    <t>5% annual growth of public transport in Greater Kuala Lumpur and Klang Valley</t>
  </si>
  <si>
    <t>20% increase in air transport passengers</t>
  </si>
  <si>
    <t>Number of operating public buses on the island = 16</t>
  </si>
  <si>
    <t>Nauru Integrated Infrastructure Strategic Plan p_17</t>
  </si>
  <si>
    <t>Population without access to public transport from 10% in 2010 to 2% in 2030</t>
  </si>
  <si>
    <t>Transport strategy of the Russian Federation up to 2030</t>
  </si>
  <si>
    <t xml:space="preserve">https://www.mintrans.gov.ru/ministry/targets/187/191/documents
</t>
  </si>
  <si>
    <t>Walk-Cycle-Ride modes are the preferred way to travel, making up 9 in 10 of peak-period journeys</t>
  </si>
  <si>
    <t>Land Transport Master Plan 2040 (13)</t>
  </si>
  <si>
    <t>75% public transport peak hour mode share (from 64% in 2013)</t>
  </si>
  <si>
    <t>Sustainable Singapore Blueprint 2015 (15)</t>
  </si>
  <si>
    <t>“20-Minute Towns”</t>
  </si>
  <si>
    <t>“45-Minute City”</t>
  </si>
  <si>
    <t xml:space="preserve">Expand the cycling path network to more than 1000km </t>
  </si>
  <si>
    <t>Land Transport Master Plan 2040 (15)</t>
  </si>
  <si>
    <t xml:space="preserve">Add 150km of covered linkways between MRT stations, residential areas and amenities </t>
  </si>
  <si>
    <t xml:space="preserve">More than 200 km of sheltered walkways to transport nodes </t>
  </si>
  <si>
    <t>Sustainable Singapore Blueprint 2015 (21)</t>
  </si>
  <si>
    <t>Expand cycling network to 1,320km</t>
  </si>
  <si>
    <t>Increase Public Transport share to 50% (present level of 42%)</t>
  </si>
  <si>
    <t>Public Investment Program 2021 – 2024 (p.118)</t>
  </si>
  <si>
    <t>https://www.npd.gov.lk/images/publications/PIP_2021_2024.pdf</t>
  </si>
  <si>
    <t>Increase railway passenger share by around 10% per annum (7% current annual growth)</t>
  </si>
  <si>
    <t>Increase freight transport share of railway by 5% per annum</t>
  </si>
  <si>
    <t>Modal share of mass transport will be enhanced by a margin of 10% compared to the 2016 share by 2023</t>
  </si>
  <si>
    <t>National Energy Policy and Strategies OF SRI LANKA (p.18)</t>
  </si>
  <si>
    <t>https://policy.asiapacificenergy.org/sites/default/files/National%20Energy%20Policy%20and%20Strategies%20of%20Sri%20Lanka%20%282019%29.pdf</t>
  </si>
  <si>
    <t>Increasing public transport contribution to passenger movement = 65% (from 58% - 2016) (p.90)</t>
  </si>
  <si>
    <t>Sustainable Sri Lanka 2030 Vision
and Strategic Path  (p.90)</t>
  </si>
  <si>
    <t>From 2.3 buses per 10,000 people in 2017 up to 12 buses per 10,000 people in 2035</t>
  </si>
  <si>
    <t>Development Strategy of the Republic of Uzbekistan to 2035 (30)</t>
  </si>
  <si>
    <t>Vietnam</t>
  </si>
  <si>
    <t>Public transport mode share = 50%</t>
  </si>
  <si>
    <t>Master Plan for Development Vietnam’s Urban System to 2025 with a vision to 2050</t>
  </si>
  <si>
    <t>http://datafile.chinhphu.vn/file-remote/DownloadServlet?filePath=vbpq/2009/05/89042_QD445TTG.DOC</t>
  </si>
  <si>
    <t>In special Grade I cities:
Public passenger transport share = 20% by 2030 
Clean energy bus fleet = 15% by 2030 
For rest of Grade I cities:
Public passenger transport share = 5% by 2030 
Clean energy bus share in new buses = 10% by 2030</t>
  </si>
  <si>
    <t>National Strategy on Green Growth in the 2021 - 2030 period, with a vision to 2050</t>
  </si>
  <si>
    <t>https://gain.fas.usda.gov/Download.aspx?p=1353&amp;q=edd99147-759c-4f1a-a4a2-4f2a057e20f8</t>
  </si>
  <si>
    <t xml:space="preserve">In special Grade I cities:
Public passenger transport share = 40% by 2050
Clean energy bus fleet = 100% by 2050
For rest of Grade I cities:
Public passenger transport share = 15% by 2050
Clean energy bus share in new buses = 40% by 2050
</t>
  </si>
  <si>
    <t>Increase public transport share to 45% - 50% in Hanoi, 25% in Ho Chi Minh City, 25% - 35% in Da Nang city, 20% in Can Tho city, 10% - 15% in Hai Phong city</t>
  </si>
  <si>
    <t>Increase public transport share to 40% in provincial cities</t>
  </si>
  <si>
    <t>Miscellaneous targets</t>
  </si>
  <si>
    <t>Australia Long-term Emission Reduction Plan</t>
  </si>
  <si>
    <t>https://www.industry.gov.au/sites/default/files/October%202021/document/australias-long-term-emissions-reduction-plan.pdf</t>
  </si>
  <si>
    <t>Shipping</t>
  </si>
  <si>
    <t>The signatories of the Declaration are to support the establishment of green shipping corridors – zero-emission maritime routes between 2 (or more) ports.</t>
  </si>
  <si>
    <t>CLYDEBANK DECLARATION FOR GREEN SHIPPING CORRIDORS</t>
  </si>
  <si>
    <t>PKT</t>
  </si>
  <si>
    <t>Projected PKT (Bln. Passenger Kilometers):
Road - 4215
Inland Water - 843
Railway - 562
Total - 5620</t>
  </si>
  <si>
    <t>Making Vision 2041 a Reality PERSPECTIVE PLAN OF BANGLADESH 2021-2041 (p.171)</t>
  </si>
  <si>
    <t>MST</t>
  </si>
  <si>
    <t>TKT</t>
  </si>
  <si>
    <t>Projected TKT (Bln. Tonne Kilometers):
Road - 177
Inland Water - 74
Railway - 44
Total - 295</t>
  </si>
  <si>
    <t>Rural Access</t>
  </si>
  <si>
    <t>Proportion of the rural population who live within 2 km of an all-season road = 90%</t>
  </si>
  <si>
    <t>Urban transport</t>
  </si>
  <si>
    <t>Urban Mass Transit in number of cities = 8</t>
  </si>
  <si>
    <t>Making Vision 2041 a Reality PERSPECTIVE PLAN OF BANGLADESH 2021-2041 (p. 171)</t>
  </si>
  <si>
    <t>Employment</t>
  </si>
  <si>
    <t xml:space="preserve">6000 jobs in infocommunications section </t>
  </si>
  <si>
    <t>Strategic Plan for Ministry of Transport and Infocommunications (18)</t>
  </si>
  <si>
    <t>1800 jobs in aviation sector</t>
  </si>
  <si>
    <t>2000 jobs in the maritime sector</t>
  </si>
  <si>
    <t xml:space="preserve">4800 jobs in land transport sector </t>
  </si>
  <si>
    <t>% of population who enjoy fast transportation service within 1hr = &gt;80%</t>
  </si>
  <si>
    <t>Tourism</t>
  </si>
  <si>
    <t>Increase visitor numbers to pre-covid levels</t>
  </si>
  <si>
    <t>Cook Islands Economic Development Strategy 2030 (p.23)</t>
  </si>
  <si>
    <t xml:space="preserve">34 km harbourfront from 23 km </t>
  </si>
  <si>
    <t>Logistics sector jobs = 40 Mln. (from about 22 Mln. in 2016)</t>
  </si>
  <si>
    <t>2022 - 23</t>
  </si>
  <si>
    <t>Strategy for New India @75 (p.85)</t>
  </si>
  <si>
    <t>Economy</t>
  </si>
  <si>
    <t>Logistics cost = less than 10% of GDP (from the current level of 14% (2018))</t>
  </si>
  <si>
    <t>Water ways</t>
  </si>
  <si>
    <t>Number of major Ports with &gt;300 MTPA cargo handling capacity = 3 (as of 2020 = 0)</t>
  </si>
  <si>
    <t>Maritime India Vision 2030 (p.11)</t>
  </si>
  <si>
    <t>https://wwwcdn.imo.org/localresources/en/OurWork/Environment/Documents/Air%20pollution/Maritime%20India%20vision%202030.pdf</t>
  </si>
  <si>
    <t>% of Indian cargo transshipment handled by Indian ports = &gt;75% (from 25% in 2020)</t>
  </si>
  <si>
    <t>% of cargo handled at Major Ports by PPP/ other operators = &gt;85% (from 51% in 2020)</t>
  </si>
  <si>
    <t>Average vessel turnaround time (containers) = &lt;20 hrs. (from 25 hrs in 2020)</t>
  </si>
  <si>
    <t>Average container dwell time = &lt;40hrs. (from 55hrs. In 2020)</t>
  </si>
  <si>
    <t>Average ship daily output (gross tonnage) = &gt;30,000 (from 16,500  in 2020)</t>
  </si>
  <si>
    <t>Global ranking in ship building and ship repair = Top 10 (from 20+ in 2020)</t>
  </si>
  <si>
    <t>Global ranking in ship recycling = 1 (from 2 in 2020)</t>
  </si>
  <si>
    <t>Annual cruise passengers = &gt;1,500,000 (from 468,000 in 2020)</t>
  </si>
  <si>
    <t>% share of Indian seafarers across globe = &gt;20% (from 12% in 2020)</t>
  </si>
  <si>
    <t>% share of renewable energy at Major Ports = &gt;60% (from &lt;10% in 2020)</t>
  </si>
  <si>
    <t>Logistics</t>
  </si>
  <si>
    <t>100 PM Gati Shakti cargo terminals for multi-modal logistics facilities will be developed</t>
  </si>
  <si>
    <t>PM Gati Shakti National Master Plan aims to bring synergy between infrastructure and logistics across the length and breadth of India (online)</t>
  </si>
  <si>
    <t>https://www.businessinsider.in/budget/news/what-is-pm-gati-shakti-national-master-plan-announced-in-budget-2022-23/articleshow/89266470.cms</t>
  </si>
  <si>
    <t>Airways</t>
  </si>
  <si>
    <t>Powered by Regional Connectivity Scheme – UDAN, civil aviation sector to see an increase in the aviation footprint globally. 220 airports, heliports and water aerodromes to be operational by 2024-25. 109 airports including existing 51 airstrips, 18 greenfield airports, 12 water aerodromes and 28 heliports to be developed by 2024-25._x000D_</t>
  </si>
  <si>
    <t>Powered by Sagarmala, shipping sector to see an increase in cargo capacity at the ports to 1759 Million Metric Tonnes per Annum (MMTPA) by 2024-25 from 1282 MMTPA in 2020. Cargo movement on all national waterways will be 95 Million Metric Tons (MMT) by 2024-25 from 74 MMT in 2020. Cargo movement on Ganga to be increased
from 9 MMT to 29 MMT by 2024-25.</t>
  </si>
  <si>
    <t>Port handling capacity = 2,500 MMT</t>
  </si>
  <si>
    <t xml:space="preserve">Turnaround time at major ports (from about 3.44 days (2016-17) to 1-2 days (global average) </t>
  </si>
  <si>
    <t>Throughput of inland waterways (from 55.20 MMT in 2016-17) to 60-70 MMT by 2022-23</t>
  </si>
  <si>
    <t>Socioeconomic</t>
  </si>
  <si>
    <t xml:space="preserve">Household expenditure for transport is around 20% of total household spending. </t>
  </si>
  <si>
    <t xml:space="preserve">Transport distance of non-constrained transport (leisure, social or family visits) in metropolitan is around 10 km. 
Travel distance of constrained transport (home-to-work/school) is around 40 km (in Jakarta). 
</t>
  </si>
  <si>
    <t>Vehicle Cost</t>
  </si>
  <si>
    <t>Vehicle cost of Fuel Cell bus: ¥ 52.5Mln. (1 JPY = 0.0092 USD)</t>
  </si>
  <si>
    <t>Early 2020s</t>
  </si>
  <si>
    <t>https://www.meti.go.jp/english/press/2019/pdf/0312_009a.pdf</t>
  </si>
  <si>
    <t>Hydrogen refueling stations</t>
  </si>
  <si>
    <t>Hydrogen refueling stations - Construction cost = 200 Mln. JPY; operation cost = 15 Mln. JPY (1 JPY = 0.0092 USD)</t>
  </si>
  <si>
    <t>https://www.meti.go.jp/english/press/2019/pdf/0312_008a.pdf</t>
  </si>
  <si>
    <t xml:space="preserve">60 million overseas visitors to Japan </t>
  </si>
  <si>
    <t>White Paper on Land, Infrastructure, Transport and Tourism in Japan, 2019 (p.91)</t>
  </si>
  <si>
    <t>https://www.mlit.go.jp/common/001325161.pdf</t>
  </si>
  <si>
    <t>Promoting the development and deployment, through international and national measures, of innovative new low- and zero-carbon aircraft technologies that can reduce aviation CO2 emissions.</t>
  </si>
  <si>
    <t>International Aviaition Climate Ambition Coalition</t>
  </si>
  <si>
    <t>https://ukcop26.org/cop-26-declaration-international-aviation-climate-ambition-coalition/</t>
  </si>
  <si>
    <t>Supporting the adoption by ICAO of an ambitious long-term aspirational goal consistent with the above-referenced temperature limit, and in view of the industry’s commitments towards net zero CO2 emissions by 2050.</t>
  </si>
  <si>
    <t>Average number of shipping voyages per month: 30 by 2019; 40 by 2023; 45 by 2027; 50 by 2036</t>
  </si>
  <si>
    <t>Kiribati 20-Year Vision 2016-2036 (p.52)</t>
  </si>
  <si>
    <t>Kyrgystan</t>
  </si>
  <si>
    <t>Services</t>
  </si>
  <si>
    <t>Increase regular passenger transport services in settled areas to 92-95%.</t>
  </si>
  <si>
    <t>Voluntary National Reviews (p.79)</t>
  </si>
  <si>
    <t>https://sustainabledevelopment.un.org/content/documents/26458VNR_2020_Kyrgyzstan_Report_English.pdf</t>
  </si>
  <si>
    <t>Investments on Maritime Transportation USD 78.7 Mln. (4% of the total investments planned for all other sectors)</t>
  </si>
  <si>
    <t>Maritime Transport Ship turn-around time (days) for a 300 TEUs vessel = 5</t>
  </si>
  <si>
    <t>Storage</t>
  </si>
  <si>
    <t>Storage capacity at ground level (TEUs) = 600</t>
  </si>
  <si>
    <t>Freight and Logistics</t>
  </si>
  <si>
    <t>Number of container discharged/ back-loaded/year (TEUs) = &gt;4,500</t>
  </si>
  <si>
    <t>RP - Access</t>
  </si>
  <si>
    <t>Access to Transport</t>
  </si>
  <si>
    <t xml:space="preserve">Number of households with access to transport within a distance of 30 minutes = 95% (from 82% in base year) </t>
  </si>
  <si>
    <t>2023/ 24</t>
  </si>
  <si>
    <t>all metropolitan cities have roads paved with bicycle and pedestrian lanes.</t>
  </si>
  <si>
    <t>Second NDC (p.5)</t>
  </si>
  <si>
    <t xml:space="preserve">Establishment of Postal Service Authority with additional number of employment opportunities = 300,000 </t>
  </si>
  <si>
    <t>Fifteenth Plan (2019/20 – 2023/24) (p.326)</t>
  </si>
  <si>
    <t>Supporting the adoption by ICAO of an ambitious long-term aspirational goal consistent with the above-referenced temperature limit, and in view of the industry’s commitments towards net zero CO2 emissions by 2050</t>
  </si>
  <si>
    <t>Economy, Employment</t>
  </si>
  <si>
    <t>Auto Industry:
Contribution to GDP = 3.8% (2021) (from 2.3%)
Manufacturing = 30% (2021) (from 22%)
Direct and Indirect employment = 4 Mln. (2021) (from 2.4 Mln.)</t>
  </si>
  <si>
    <t>Automotive Development Policy (ADP) 2016-2021 (p.21)</t>
  </si>
  <si>
    <t>Automotive</t>
  </si>
  <si>
    <t>Capacity to manufacture 650,000 Cars/LCVs/SUVs, 100,000
Tractors, 20,000 HCVs, 7 million 2-3 wheelers per annum.</t>
  </si>
  <si>
    <t>BRTS</t>
  </si>
  <si>
    <t>ambition is to expand the BRT network up to 300 km by 2030
facilitate about 9.6 billion passenger per year</t>
  </si>
  <si>
    <t>Technology Action Plan on Climate Change Mitigation, Pakistan (p. 70)</t>
  </si>
  <si>
    <t>https://unfccc.int/ttclear/misc_/StaticFiles/gnwoerk_static/TNA_key_doc/ee27b7a809a24e5085f4ca8dc5a5c3a9/3c88e7bd60dc418387c74849a1c7c841.pdf</t>
  </si>
  <si>
    <t>Shipping and Ports</t>
  </si>
  <si>
    <t>Number of New/Improved wharves and Ports = 22</t>
  </si>
  <si>
    <t>Number of small wharves &amp; jetties in good condition = 120</t>
  </si>
  <si>
    <t xml:space="preserve">Establishment of National Shipping Service = 3 vessels operational </t>
  </si>
  <si>
    <t>Triple number of routes serviced and number of vessels, and upgrade ports (domestic water transport capacity)</t>
  </si>
  <si>
    <t>Papua New Guinea Development Strategic Plan 2010-2030 (p.70)</t>
  </si>
  <si>
    <t>International port turnaround times = 1 day</t>
  </si>
  <si>
    <t>Transport Investment</t>
  </si>
  <si>
    <t xml:space="preserve">Public infrastructure spending to 7.4% from 5.1% of GDP in 2016 </t>
  </si>
  <si>
    <t>Philippine Development Plan 2017-2022</t>
  </si>
  <si>
    <t>Supply</t>
  </si>
  <si>
    <t>Increase transport provision by 7.7% by 2024</t>
  </si>
  <si>
    <t>Voluntary National Review (p.13)</t>
  </si>
  <si>
    <t>share of key social, transport, engineering infrastructure facilities accessible for persons with disabilities and other disabilities groups to 70.7% by 2025</t>
  </si>
  <si>
    <t xml:space="preserve">Upgrade 2300 bus stops with elder-friendly seats </t>
  </si>
  <si>
    <t xml:space="preserve"> Land Transport Master Plan 2040 (61)</t>
  </si>
  <si>
    <t xml:space="preserve">Over 700 km of cycling paths </t>
  </si>
  <si>
    <t>Percentage of international ships visiting Tongs subject to Port State Control (PSC) audit = 16%</t>
  </si>
  <si>
    <t>Ports Infrastructure</t>
  </si>
  <si>
    <t>Fisheries infrastructure for Funafuti (wharf repair, slipway repair, replacement vessel) Estimated cost = $12.9M</t>
  </si>
  <si>
    <t>Infrastructure Strategy and Investment Plan Tuvalu 2016-2025 (p.12)</t>
  </si>
  <si>
    <t>166,000 holiday visitors by 2023, and 300,000 holiday visitors by 2030</t>
  </si>
  <si>
    <t>Vanuatu Tourism Development Plan 2019-2030 (p.8)</t>
  </si>
  <si>
    <t>http://www.investvanuatu.org/wp-content/uploads/2020/04/2030-Vanuatu-Tourism-Market-Development-Plan.pdf</t>
  </si>
  <si>
    <t>Primary transport ministry in ATO economies. Typology is identified base on general organization as follows: A-More or less stand alone, B-Integrated with Infrastructure , C-Others. Twitter accounts of respective ministries were obtained if available, along with activity status and language used.</t>
  </si>
  <si>
    <t>Ministry</t>
  </si>
  <si>
    <t>Twitter account</t>
  </si>
  <si>
    <t>Twitter Activity</t>
  </si>
  <si>
    <t>Language of tweets</t>
  </si>
  <si>
    <t>A</t>
  </si>
  <si>
    <t>Ministry of Transport</t>
  </si>
  <si>
    <t>https://mot.gov.af/en</t>
  </si>
  <si>
    <t>MoT_Afghanistan</t>
  </si>
  <si>
    <t>Inactive</t>
  </si>
  <si>
    <t>Other, English</t>
  </si>
  <si>
    <t>B</t>
  </si>
  <si>
    <t>Ministry of Territorial Administration and Infrastructures</t>
  </si>
  <si>
    <t>http://www.mtad.am/en/</t>
  </si>
  <si>
    <t>C</t>
  </si>
  <si>
    <t>Ministry of High-Tech Industry</t>
  </si>
  <si>
    <t>https://hti.am</t>
  </si>
  <si>
    <t>hti_armenia</t>
  </si>
  <si>
    <t>Active</t>
  </si>
  <si>
    <t>English</t>
  </si>
  <si>
    <t>Ministry of Infrastructure, Transport, Regional Development and Communications</t>
  </si>
  <si>
    <t>https://www.infrastructure.gov.au/transport/</t>
  </si>
  <si>
    <t>Transport departments in all states have relevant twitter accounts</t>
  </si>
  <si>
    <t>Ministry of Transport, Communications and High Technologies</t>
  </si>
  <si>
    <t>http://mincom.gov.az</t>
  </si>
  <si>
    <t>mtchtazerbaijan</t>
  </si>
  <si>
    <t>Ministry of Road Transport and Bridges</t>
  </si>
  <si>
    <t>http://www.rthd.gov.bd/</t>
  </si>
  <si>
    <t>Ministry of Railways</t>
  </si>
  <si>
    <t>https://mor.gov.bd/</t>
  </si>
  <si>
    <t>Ministry of Civil Aviation and Tourism</t>
  </si>
  <si>
    <t>https://mocat.gov.bd/</t>
  </si>
  <si>
    <t>Ministry of Information and Communications</t>
  </si>
  <si>
    <t>https://www.moic.gov.bt/en/</t>
  </si>
  <si>
    <t>Ministry of Transport and Infocommunications</t>
  </si>
  <si>
    <t>http://www.mtic.gov.bn/Theme/Home.aspx</t>
  </si>
  <si>
    <t>MTICbn</t>
  </si>
  <si>
    <t>Bahasa</t>
  </si>
  <si>
    <t xml:space="preserve">Ministry of Public Works and Transport </t>
  </si>
  <si>
    <t>https://www.mpwt.gov.kh/kh/home</t>
  </si>
  <si>
    <t>http://english.www.gov.cn/state_council/2014/09/09/content_281474986284076.htm</t>
  </si>
  <si>
    <t>https://www.transport.gov.ck/</t>
  </si>
  <si>
    <t>Ministry of Commerce, Trade, Tourism and Transport</t>
  </si>
  <si>
    <t>https://www.mcttt.gov.fj/divisions/transport/</t>
  </si>
  <si>
    <t>Ministry of Regional Development and Infrastructure of Georgia</t>
  </si>
  <si>
    <t>https://mrdi.gov.ge</t>
  </si>
  <si>
    <t>mrdigeorgia</t>
  </si>
  <si>
    <t>Transport and Housing Bureau</t>
  </si>
  <si>
    <t>https://www.thb.gov.hk/</t>
  </si>
  <si>
    <t>Ministry of Road Transport and Highways</t>
  </si>
  <si>
    <t>https://morth.nic.in/</t>
  </si>
  <si>
    <t>MORTHIndia</t>
  </si>
  <si>
    <t>Ministry of Ports, Shipping and Waterways</t>
  </si>
  <si>
    <t>http://shipmin.gov.in/</t>
  </si>
  <si>
    <t>shipmin_india</t>
  </si>
  <si>
    <t>Ministry of Civil Aviation</t>
  </si>
  <si>
    <t>https://www.civilaviation.gov.in/</t>
  </si>
  <si>
    <t>MoCA_GoI</t>
  </si>
  <si>
    <t xml:space="preserve">Ministry of Railways </t>
  </si>
  <si>
    <t>https://indianrailways.gov.in/railwayboard/</t>
  </si>
  <si>
    <t>RailMinIndia</t>
  </si>
  <si>
    <t>http://dephub.go.id/</t>
  </si>
  <si>
    <t>kemenhub151</t>
  </si>
  <si>
    <t>Ministry of Roads and Urban Development</t>
  </si>
  <si>
    <t>https://mrud.ir/</t>
  </si>
  <si>
    <t>profiranminist1</t>
  </si>
  <si>
    <t>Ministry of Land, Infrastructure, Transport and Tourism</t>
  </si>
  <si>
    <t>https://www.mlit.go.jp/en/</t>
  </si>
  <si>
    <t>MLIT_JAPAN</t>
  </si>
  <si>
    <t>Japanese</t>
  </si>
  <si>
    <t>Ministry of Industry and Infrastructure Development</t>
  </si>
  <si>
    <t>https://gov.kz/memleket/entities/miid</t>
  </si>
  <si>
    <t>Ministry of Information, Communication, Transport &amp; Tourism Development</t>
  </si>
  <si>
    <t>https://www.micttd.gov.ki/</t>
  </si>
  <si>
    <t>Ministry of Transport, Architecture, Construction and Communications of the Kyrgyz Republic</t>
  </si>
  <si>
    <t>https://www.mtd.gov.kg</t>
  </si>
  <si>
    <t>https://www.mpwt.gov.la/en/</t>
  </si>
  <si>
    <t>https://www.mot.gov.my/en</t>
  </si>
  <si>
    <t>motmalaysia</t>
  </si>
  <si>
    <t>Malay</t>
  </si>
  <si>
    <t>Ministry of Transport and Civil Aviation</t>
  </si>
  <si>
    <t>https://transport.gov.mv/</t>
  </si>
  <si>
    <t>MoTCAmv</t>
  </si>
  <si>
    <t>English, Others</t>
  </si>
  <si>
    <t>Ministry of Transport and Communications</t>
  </si>
  <si>
    <t>https://rmiparliament.org/cms/members.html#7-minister-of-transportation-communication-honorable-donald-f-capelle</t>
  </si>
  <si>
    <t>Department of Transportation, Communications &amp; Infrastructure</t>
  </si>
  <si>
    <t>https://tci.gov.fm/</t>
  </si>
  <si>
    <t xml:space="preserve">Ministry of Roads and Transportation Development </t>
  </si>
  <si>
    <t>https://mrtd.gov.mn/</t>
  </si>
  <si>
    <t>https://www.motc.gov.mm/</t>
  </si>
  <si>
    <t>Ministry of Transport &amp; Telecommunications</t>
  </si>
  <si>
    <t>http://www.naurugov.nr/parliament-of-nauru/members/members-20th-parliament/hon-riddel-akua-mp-member-for-anabar/portfolios.aspx</t>
  </si>
  <si>
    <t>Ministry of Physical Infrastructure and Transport</t>
  </si>
  <si>
    <t>http://www.mopit.gov.np/</t>
  </si>
  <si>
    <t>Ministry of Culture, Tourism and Civil Aviation</t>
  </si>
  <si>
    <t>https://www.tourism.gov.np/</t>
  </si>
  <si>
    <t>https://www.transport.govt.nz/</t>
  </si>
  <si>
    <t>motnz</t>
  </si>
  <si>
    <t>Ministry of Infrastructure and Finance</t>
  </si>
  <si>
    <t>https://www.gov.nu/wb/pages/parliament/cabinet.php</t>
  </si>
  <si>
    <t xml:space="preserve">Ministry of Communications </t>
  </si>
  <si>
    <t>https://www.communication.gov.pk/</t>
  </si>
  <si>
    <t>mocpakistan</t>
  </si>
  <si>
    <t>http://www.railways.gov.pk/</t>
  </si>
  <si>
    <t>pakrailpk</t>
  </si>
  <si>
    <t>Ministry of Ports and Shipping</t>
  </si>
  <si>
    <t>https://shippingoffice.gov.pk/</t>
  </si>
  <si>
    <t>Ministry of Public Infrastructure, Industries &amp; Commerce</t>
  </si>
  <si>
    <t>https://www.palaugov.pw/executive-branch/ministries/public-infrastructure/</t>
  </si>
  <si>
    <t>http://www.transport.gov.pg/</t>
  </si>
  <si>
    <t>Department of Transportation</t>
  </si>
  <si>
    <t>https://dotr.gov.ph/</t>
  </si>
  <si>
    <t>@DOTrPH</t>
  </si>
  <si>
    <t>Ministry of Land, Infrastructure and Transport</t>
  </si>
  <si>
    <t>http://www.molit.go.kr/english</t>
  </si>
  <si>
    <t>https://mintrans.gov.ru/</t>
  </si>
  <si>
    <t>mintransrf</t>
  </si>
  <si>
    <t>Other</t>
  </si>
  <si>
    <t>Ministry of Works, Transport,and Infrastructure</t>
  </si>
  <si>
    <t>https://www.mwti.gov.ws/</t>
  </si>
  <si>
    <t>https://www.mot.gov.sg/</t>
  </si>
  <si>
    <t>Ministry of Infrastructure Development</t>
  </si>
  <si>
    <t>https://solomons.gov.sb/ministry-of-infrastructure-development/</t>
  </si>
  <si>
    <t>https://www.transport.gov.lk/</t>
  </si>
  <si>
    <t>Ministry of Transportation and Communications</t>
  </si>
  <si>
    <t>https://www.motc.gov.tw/en/</t>
  </si>
  <si>
    <t>http://mintrans.tj/</t>
  </si>
  <si>
    <t>https://www.mot.go.th/index.html</t>
  </si>
  <si>
    <t>http://www.mtc.gov.tl/mtc/index.php/en/</t>
  </si>
  <si>
    <t>http://www.mic.gov.to/index.php/about</t>
  </si>
  <si>
    <t>MOITonga</t>
  </si>
  <si>
    <t>Minister of Industry and Communications</t>
  </si>
  <si>
    <t>https://mintrans.uz/</t>
  </si>
  <si>
    <t>Ministry of Infrastructure and Public Utilities</t>
  </si>
  <si>
    <t>https://mipu.gov.vu/</t>
  </si>
  <si>
    <t>https://www.mt.gov.vn/en/Pages/default.aspx</t>
  </si>
  <si>
    <t>Special organizational structures in ATO economies. Typology is identified base on general functionality and scope of mandate such as road safety, climate change, etc. General mandate and composition were obtained if available.</t>
  </si>
  <si>
    <t>Special Structure</t>
  </si>
  <si>
    <t>URL </t>
  </si>
  <si>
    <t>Mandate/Composition</t>
  </si>
  <si>
    <t>Future Transport</t>
  </si>
  <si>
    <t>The Office of Future Transport Technology</t>
  </si>
  <si>
    <t>https://www.infrastructure.gov.au/transport/land-transport-technology/office-of-future-transport-technology.aspx</t>
  </si>
  <si>
    <t>The Office is coordinating the Australian Government’s work to prepare for automated vehicles, working closely with state and territory transport and road agencies through the Transport and Infrastructure Council.</t>
  </si>
  <si>
    <t>Vehicle Emissions</t>
  </si>
  <si>
    <t>Ministerial Forum on Vehicle Emissions</t>
  </si>
  <si>
    <t>https://www.infrastructure.gov.au/vehicles/environment/forum/index.aspx#:~:text=The%20Ministerial%20Forum%20is%20continuing,to%20the%20latest%20vehicle%20technology.</t>
  </si>
  <si>
    <t>In October 2015, the Australian Government established a Ministerial Forum to coordinate a whole-of-government approach to addressing emissions from road vehicles. The Government recognises that solutions will require action by all levels of government as well as the participation of the non-government sector, industry, academia and communities.</t>
  </si>
  <si>
    <t>RS</t>
  </si>
  <si>
    <t>Office of Road Safety</t>
  </si>
  <si>
    <t>https://www.officeofroadsafety.gov.au/#:~:text=The%20Australian%20Government%20established%20the,to%20improve%20road%20safety%20outcomes.</t>
  </si>
  <si>
    <t>The Australian Government established the Office of Road Safety on 1 July 2019 to provide national leadership and coordination to improve road safety outcomes.</t>
  </si>
  <si>
    <t>Transport</t>
  </si>
  <si>
    <t>National Transport Commission</t>
  </si>
  <si>
    <t>https://www.ntc.gov.au/</t>
  </si>
  <si>
    <t>NTC leads national land transport reform in support of all Australian governments to improve safety, productivity, environmental outcomes and regulatory efficiency. The NTC advances social and economic outcomes for all Australians through an efficient, integrated and national land transport system.</t>
  </si>
  <si>
    <t>National Road Safety Council (NRSC)</t>
  </si>
  <si>
    <t>The National Road Safety Council (NRSC) has been operational at national, districts (DRSCs), and upazila (URSCs) level.</t>
  </si>
  <si>
    <t>Brunei Darussalam National Road Safety Council</t>
  </si>
  <si>
    <t>http://www.mkkjr.gov.bn/sitepages/vision-mission.aspx</t>
  </si>
  <si>
    <t>Chairman
Yang Berhormat, Minister of Transport and Infocommunications
Deputy Chairman
Deputy Minister of Development
Secretary
Deputy Permanent Secretary, Ministry of Transport and Infocommunications
Head of Secretariat
Director of Land Transport
Secretariat
Ministry of Transport and Infocommunocations &amp; Land Transport Department
Members
Commissioner of Royal Brunei Police Force
Legislative Council Member
Permanent Secretary, Minsitry of Home Affairs
Chairman of Brunei Automobilie Trader's Association
Director, Center for Transport Research, Universiti Teknologi Brunei
Permanent Secretary, Ministry of Transport and Infocommunications
Permanent Representative, Atoorney General's Chambers
Permanent Secretary, Ministry of Health
Chairman, Brunei Insurance and Takaful Association
Permanent Secretary, Media and Cabinet, Prime Minister's Office
Managing Director, Brunei Shell Petroleum Sdn Bhd
Permanent Secretary, Ministry of Educaiton
Permanent Secretary, Ministry of Development</t>
  </si>
  <si>
    <t>EV</t>
  </si>
  <si>
    <t xml:space="preserve">Electric Vehicle Joint Task Force </t>
  </si>
  <si>
    <t>http://www.climatechange.gov.bn/SitePages/Strategy%203.aspx</t>
  </si>
  <si>
    <t>CLC</t>
  </si>
  <si>
    <t>Brunei Climate Change Secretariat</t>
  </si>
  <si>
    <t>http://www.climatechange.gov.bn/SitePages/BNCCP/index.html#page=8</t>
  </si>
  <si>
    <t>http://www.climatechange.gov.bn/SiteCollectionImages/Organisation%20Structure/organisationchart200904.jpg</t>
  </si>
  <si>
    <t>National Logistics Council
National Logistics Steering Committee</t>
  </si>
  <si>
    <t xml:space="preserve"> https://www.unescap.org/sites/default/files/Cambodia%20-%20Ministry%20of%20Public%20Works%20%26%20Transport.pdf</t>
  </si>
  <si>
    <t>Deputy Prime Minister as
Chairman
Member: MPWT, MEF,
CDC, MoP, MoC &amp; SNEC</t>
  </si>
  <si>
    <t>National Road Safety Committee</t>
  </si>
  <si>
    <t xml:space="preserve"> https://openjicareport.jica.go.jp/pdf/12284980_01.pdf</t>
  </si>
  <si>
    <t>http://www.nrsc.gov.kh/imgs/793/800x600_NRSC_Flow.jpg</t>
  </si>
  <si>
    <t>Department of Climate Change (National Council for Sustainable Development)</t>
  </si>
  <si>
    <t>https://ncsd.moe.gov.kh/dcc/institutional-arrangements</t>
  </si>
  <si>
    <t>Department of Climate Change (DCC), part of the General Secretariat of the National Council for Sustainable Development since the establishment of NCSD in 2015, is at the forefront of Cambodia’s efforts to implement the country’s response to climate change, serving also as the national focal point to the United Nation Framework Convention on Climate Change. DCC’s chief responsibilities include:</t>
  </si>
  <si>
    <t>Hong Kong Logistics Development Council</t>
  </si>
  <si>
    <t xml:space="preserve"> https://www.logisticshk.gov.hk/en/about/reference.html</t>
  </si>
  <si>
    <t>Chairman
Secretary for Transport and Housing
Vice Chairman
Permanent Secretary for Transport and Housing (Transport)
Members
Mr Ken CHUNG Hung-hing
Miss Helen FU Yuk-kwan
Mr Kelvin KO Kai-wai
Mr Johnson KWONG Chi-sing
Mr Antonio LAM Chi-wai
Mr Samuel LAU Kin-pui
Ms Vivien LAU Man-yee
Mr LEUNG Kwok-kee
Dr Miranda LOU Lai-wah
Mr Sherman NG Kai-tai
Dr Stephen NG Wai-kwan
Mr Andy TUNG Lieh-cheung
Mr Reggie WONG Chi-keung
The Honourable Frankie YICK Chi-ming, S.B.S., J.P.
Ir Elsa YUEN May-yee
Airport Authority Hong Kong
(Represented by Mr Frederick LAM Tin-fuk, J.P.)
Board of Airline Representatives
(Represented by Mr Ronald LAM Siu-por)
The Chartered Institute of Logistics and Transport in Hong Kong
(Represented by Dr Venus LUN Yuen-ha)
GS1 Hong Kong
(Represented by Ms Anna LIN Kit-yee, J.P.)
Guangdong and Hong Kong Feeder Association Limited
(Represented by Miss Elsa YEUNG Mei-fong)
Hongkong Association of Freight Forwarding and Logistics Limited
(Represented by Mr Brian WU Pak-hei)
Hong Kong Container Terminal Operators Association Limited
(Represented by Miss Jessie CHUNG Wai-yin)
Hong Kong Liner Shipping Association
(Represented by Mr Roberto GIANNETTA)
The Hong Kong Shippers' Council
(Represented by Mr Willy LIN Sun-mo, G.B.S., J.P.)
Hong Kong Trade Development Council
(Represented by Ms Margaret FONG Shun-man)
Logistics and Supply Chain MultiTech R&amp;D Centre Limited
(Represented by Mr Simon WONG Kwong-yeung)
Commissioner of Customs and Excise or representative
Secretary
Deputy Secretary for Transport and Housing (Transport)</t>
  </si>
  <si>
    <t>Road Safety Council</t>
  </si>
  <si>
    <t xml:space="preserve"> https://www.td.gov.hk/mini_site/roadsafetyreview/pdf/6_2.pdf</t>
  </si>
  <si>
    <t>There are three working committees serving the RSC, namely the Road Safety Campaign Committee for publicity matters, the Road Safety Research Committee for researhc and development, and the Road Safety Council Annual Report Working Group for the annula report. RSC covers a wide range of road safety activities, including education and publicity, studying road engineering solutions, dealing with traffic management, and legislation and law enforcement.</t>
  </si>
  <si>
    <t>Steering Committee on Climate Change</t>
  </si>
  <si>
    <t>https://www.info.gov.hk/gia/general/201604/07/P201604070814.htm#:~:text=A%20key%20task%20of%20the,carbon%20reduction%20target%20beyond%202020.&amp;text=The%20Education%20Bureau%20will%20actively,kindergarten%2C%20primary%20and%20secondary%20curriculum.</t>
  </si>
  <si>
    <t>Members of the Steering Committee include 10 policy bureaux and three departments. Other departments may attend future meetings on an ad hoc basis. The membership and terms of reference of the Steering Committee are set out in Annex I and Annex II respectively.
A key task of the Steering Committee is to formulate long term climate strategies to meet a new carbon reduction target beyond 2020.</t>
  </si>
  <si>
    <t>AP</t>
  </si>
  <si>
    <t>Central Pollution Control Board</t>
  </si>
  <si>
    <t>https://cpcb.nic.in/Introduction/</t>
  </si>
  <si>
    <t>The Central Pollution Control Board (CPCB), statutory organisation, was constituted in September, 1974 under the Water (Prevention and Control of Pollution) Act, 1974. Further, CPCB was entrusted with the powers and functions under the Air (Prevention and Control of Pollution) Act, 1981.
Organisation struc - https://cpcb.nic.in/organizational-structure/</t>
  </si>
  <si>
    <t>Indonesian National Council on Climate Change</t>
  </si>
  <si>
    <t>http://www.dnpi.go.id/</t>
  </si>
  <si>
    <t>In performing its duties DNPI Prof.Ir. led by Chief Executive Rachmat Witoelar assisted by the two organs. First, the Working Group as a forum for think tanks to prepare the draft or make improvements climate change policy. Secondly, the Secretariat of the container support for the implementation of the various boards and coordination.</t>
  </si>
  <si>
    <t>Environmental Restoration and Conservation Agency</t>
  </si>
  <si>
    <t>https://www.erca.go.jp/</t>
  </si>
  <si>
    <t>National Road Safety Committee (policy, coordinate, support)
Funding through Road Safety Fund (Road Maintenance Fund)</t>
  </si>
  <si>
    <t xml:space="preserve"> https://www.unescap.org/sites/default/files/2.15.LaoPDR.pdf</t>
  </si>
  <si>
    <t>National Environment Committee</t>
  </si>
  <si>
    <t xml:space="preserve"> https://www.adb.org/sites/default/files/project-document/66077/34543-lao-pcr.pdf</t>
  </si>
  <si>
    <t xml:space="preserve">The Government formally established the National Environment Committee (NEC) as a permanent senior body to address policy issues and reconcile competing agendas in the use of environmental and natural resources. </t>
  </si>
  <si>
    <t>National Steering Committee on Climate Change</t>
  </si>
  <si>
    <t xml:space="preserve"> 
https://policy.asiapacificenergy.org/sites/default/files/Strategy%20on%20Climate%20Change%20of%20the%20Lao%20PDR%20%28EN%29.pdf</t>
  </si>
  <si>
    <t>The National Steering Committee on Climate Change was established in 2008 under the Chairmanship of His Excellency Mr. Asang Laoly, Deputy Prime Minister and Chairman of the National Environment Committee</t>
  </si>
  <si>
    <t>National Logistics Task Force</t>
  </si>
  <si>
    <t>https://www.mot.gov.my/en/logistic/operators/NLTFA/the-task-force</t>
  </si>
  <si>
    <t>The National Logistics Task Force is responsible to monitor the implementation of the Masterplan. The members of the Task Force are the Top Officials from relevant government agencies as well as top industry expertise. This Task Force is chaired by the Minsiter of Transport and will meet 3 times a year. The Task Force will be reporting to the Special Committee on Services which is chaired by the Prime Minister.</t>
  </si>
  <si>
    <t>Environmental Quality Council</t>
  </si>
  <si>
    <t xml:space="preserve"> https://www.doe.gov.my/portalv1/en/tentang-jas/majlis-kualiti-alam-sekeliling</t>
  </si>
  <si>
    <t>This council is a body provided for its establishment under Section 4 (1), Environmental Quality Act (AKAS) 1974 (Amendment) 2012 whose role is to provide views, advice, suggestions for improvement and recommendations to the Minister related to the Environmental Quality Act 1974 and to advise the Minister on any matter referred to him by the Minister.
The council was also comprised of 10 representatives from various relevant ministries, representatives of the Sabah and Sarawak Governments, representatives of the petroleum industry, representatives of the oil palm industry, representatives of the rubber industry, representatives of the federation of manufacturers, representatives of academic staff and representatives of non-governmental organizations (NGOs).</t>
  </si>
  <si>
    <t xml:space="preserve">National Road Safety Council </t>
  </si>
  <si>
    <t xml:space="preserve"> https://www.unescap.org/sites/default/files/11.%20Road%20Safety%20Situation%20in%20Myanmar.pdf</t>
  </si>
  <si>
    <t>National Road Safety Council was established under
the leadership of Vice President.
Minister of Home Affairs and Minister of Transport and
Communications are Vice Chairmen and other Ministries
and Organizations are members in this Council. There
are altogether  members for NRSC.
Director General of Road Transport Administration
Department plays as a Secretary for it</t>
  </si>
  <si>
    <t>National Environmental Conservation and Climate Change Central Committee</t>
  </si>
  <si>
    <t xml:space="preserve"> https://www.president-office.gov.mm/en/?q=briefing-room/news/2019/08/15/id-9499</t>
  </si>
  <si>
    <t>The NECC is in a position to establish working committees at the Union Level and sub-committees at the State &amp; Division levels. This includes the development of corresponding ToRs. The NECC submits reports to the Cabinet when appropriate. The composition of the NECC is as follows:
Chairman: Union Minister, MoECaF
Vice Chairman: Union Minister, President Office
Member: Deputy Minister, Ministry of Home Affairs (MoHA)
Member: Deputy Minister, Ministry of Foreign Affairs (MoFA)
Member: Deputy Minister, MoAI
Member: Deputy Minister, Ministry of Construction (MoC)
Member: Deputy Minister, Ministry of Transport (MoT)
Member: Deputy Minister, Ministry of Hotels and Tourism (MoHT)
Member: Deputy Minister, Ministry of Industry No.1 (MoI)
Member: Deputy Minister, Ministry of Industry No.2 (MoI)
Member: Deputy Minister, Ministry of Rail Transport (MoRT)
Member: Deputy Minister, Ministry of Energy (MoE)
Member: Deputy Minister, Ministry of Electrical Power No.1 (MoEP)
Member: Deputy Minister, Ministry of Electrical Power No.2 (MoEP)
Member: Deputy Minister, Ministry of Education (MoE)
Member: Deputy Minister, Ministry of Health (MoH)
Member: Director General, General Administrative Department, MoHA
Member: Director General, Department of Development Affairs, Ministry of National Planning and Economic Development (MNPED)
Member: Director General, Directorate of Water Resources &amp; Improvement of River Systems, Ministry of Transport (MoT)
Secretary: Director General, Planning and Statistic Department, MoECAF
Joint Secretary: Director of President Office</t>
  </si>
  <si>
    <t>Palau Environmental Quality Protection Board</t>
  </si>
  <si>
    <t>https://www.palaugov.pw/eqpb</t>
  </si>
  <si>
    <t>In 1981, the Republic of Palau enacted an “Environmental Quality Protection Act,” Title 24 of the Palau National Code Annotated (Title 24 PNCA), to ensure greater protection of the unique and aesthetically beautiful environment while promoting sustainable economic and social development that would achieve the desired financial goals of the people of the Republic. The Act created an Environmental Quality Protection Board (EQPB), a semi-autonomous agency of the executive branch of the government of the Republic, to be tasked and responsible for the protection and proper conservation of quality of the environment and its resources so that sound and sustainable economic and social development proceeds in a manner that will not jeopardize Palau’s future possibilities or opportunities.</t>
  </si>
  <si>
    <t>Conservation and Environment Protection Authority</t>
  </si>
  <si>
    <t>http://www.pngcepa.com/</t>
  </si>
  <si>
    <t>The Conservation and Environment Protection Authority (CEPA), formerly known as the Department of Environment and Conservation (DEC), was established in 1985. Its mission (approved by the National Executive Council on 22 August 1989) is to ensure natural and physical resources are managed to sustain environmental quality and human well-being.</t>
  </si>
  <si>
    <t>Climate Change Commission</t>
  </si>
  <si>
    <t>https://climate.gov.ph/our-story</t>
  </si>
  <si>
    <t>Pursuant to Republic Act No. 9729, the Commission is composed of the President of the Republic of the Philippines as the Chairperson, and three (3) Commissioners to be appointed by the President, one of whom serves as the Vice Chairperson.</t>
  </si>
  <si>
    <t>CLC, AP</t>
  </si>
  <si>
    <t>National Council on Climate &amp; Air Quality</t>
  </si>
  <si>
    <t>https://www.iddri.org/sites/default/files/PDF/Publications/Catalogue%20Iddri/Rapport/DDP_beyond%20emissions%20report.pdf</t>
  </si>
  <si>
    <t>to tackle the country’s “fine dust” pollution, and more secondarily, climate change. Unlike previous climate and environment-related committees, the NCCA, chaired by former UN Secretary-General Ban
Ki-moon, offered a formal channel for expert and public participation through the National Policy Participation Group, using public polls and debates with a citizen panel of nearly 500 participants</t>
  </si>
  <si>
    <t>Carbon Neutrality Committee</t>
  </si>
  <si>
    <t xml:space="preserve"> laid out plans to establish a joint public-private Presidential Committee on Carbon Neutrality
the Committee is to be composed of 50 to 100 members, including the heads of 18 central government institutions (15 relevant ministries) as
ex-officio members and 77 civilian members selected for their expertise, including individuals from civil
society, youth, industry, and labor</t>
  </si>
  <si>
    <t>Singapore Road Safety Council</t>
  </si>
  <si>
    <t>http://srsc.org.sg/</t>
  </si>
  <si>
    <t>The Singapore Road Safety Council (SRSC) was set up on 9 December 2009 by the Ministry of Home Affairs (MHA), supported by the Ministry of Transport (MOT), Land Transport Authority (LTA) and other road safety-related stakeholders.
The Council is self-funded through sponsorships and donations, and is registered as an official entity with the Registry of Societies (ROS). The Council is also granted ‘Charity’ and ‘Institutions of Public Character (IPC)’ status for purposes of managing the sponsorship funds and donations.</t>
  </si>
  <si>
    <t>Inter-Ministerial Committee on Climate Change (National Climate Change Secretariat)</t>
  </si>
  <si>
    <t>https://www.nccs.gov.sg/who-we-are/inter-ministerial-committee-on-climate-change/</t>
  </si>
  <si>
    <t>The Inter-Ministerial Committee on Climate Change (IMCCC) enhances Whole-of-Government coordination on climate change policies to ensure that Singapore is prepared for the impacts of climate change. Established in 2007, IMCCC is chaired by Mr Teo Chee Hean, Senior Minister and Coordinating Minister for National Security.
Members
Ms Grace Fu, Minister for Sustainability and the Environment
Dr Vivian Balakrishnan, Minister for Foreign Affairs
Mr Lawrence Wong, Second Minister for Finance
Mr Chan Chun Sing, Minister for Trade and Industry
Mr Ong Ye Kung, Minister for Transport
Mr Desmond Lee, Minister for National Development
Ms Indranee Rajah, Second Minister for National Development</t>
  </si>
  <si>
    <t>National Council for Road Safety</t>
  </si>
  <si>
    <t>https://www.transport.gov.lk/web/index.php?option=com_content&amp;view=article&amp;id=29&amp;Itemid=149&amp;lang=en</t>
  </si>
  <si>
    <t>National Council for Road Safety operates under Ministry of Transport through Motor Traffic amendment act No. 05 of 1998. The only state institution which operates under the theme of creating a secured road system for all is the National Council for Road Safety. This council consists of a chairman and a team of 17 representatives from government and non-government institutions.</t>
  </si>
  <si>
    <t>National Road Traffic Safety Commission</t>
  </si>
  <si>
    <t>https://168.motc.gov.tw/en/page/Organizational</t>
  </si>
  <si>
    <t>For promoting road traffic safety activities, the Republic of China has established "National Road Traffic Safety Commission (NRTSC) " under the Ministry of Transportation &amp; Communications in 1983.
It assumes the responsibility of planning and supervision nationwide road traffic safety administrative agencies, and also invites the representatives of Central and local administrative agencies concerned and academic-and-professional specialists to form the Committee which meets regularly once a month, examining and studying traffic safety problems and supervising provincial and city authorities for implementation of decisions made in the Meeting.</t>
  </si>
  <si>
    <t>Road Safety Centre</t>
  </si>
  <si>
    <t>https://www.disaster.go.th/en/cdetail-8323-disaster_news-199-1/</t>
  </si>
  <si>
    <t>To ensure the effective implementation of the said National Agenda, Department of Disaster Prevention and Mitigation (DDPM) as the secretariat of Road Safety Centre and key implementing body for road accident prevention and reduction in compliance with Decade of Action for Road Safety, Road Safety Master Plan B.E. 2556-2559 and Prime Minister’s Road Safety Proposed Framework.
Last but not least, Road Safety Centre in collaboration with Department of Disaster Prevention and Mitigation under Ministry of Interior together with every stakeholder agreed to put continuous efforts to develop efficient road safety mechanisms as well as reduce the risk factors relating to people, vehicle, road condition and environment. Road Safety culture must be enrooted to Thai society to ensure that 365 days of commuting are safe and bring happiness to the people. This is to support the implementation of Government’s “Safety Thailand” Agenda and the vision for B.E. 2015-2020 “Stability , Prosperity , Sustainability.”</t>
  </si>
  <si>
    <t>National Climate Change Committee</t>
  </si>
  <si>
    <t>https://unfccc.int/sites/default/files/resource/SNC_THAILAND.pdf</t>
  </si>
  <si>
    <t>In 2006, the sub-committee on climate change was upgraded to become the National Climate Change Committee chaired by the Prime Minister.
National Climate Change Committee (Chaired by the Prime Minister)
Climate Change Negotiation Sub-Committee (Co-chaired by Secretary General, Office of Natural Resources and Environmental Policy and Planning and Director General, Department of International Organizations)
Climate Change Technical Sub-Committee (Co-chaired by Permanent Secretary, Ministry of Natural Resources and Climate Change)
Ministry of Natural Resources and Environment is the National Focal Point for UNFCCC</t>
  </si>
  <si>
    <t>National Electric Vehicle Policy Committee</t>
  </si>
  <si>
    <t>https://theaseanpost.com/article/growing-ev-industry-asean#:~:text=However%2C%20it%20is%20clear%20that,(NEVPC)%20earlier%20this%20year.&amp;text=The%20first%20phase%20of%20the,annually%20to%20roads%20until%202022.</t>
  </si>
  <si>
    <t>National Traffic Safety Committee</t>
  </si>
  <si>
    <t>https://www.unescap.org/sites/default/files/3.%20%20Vietnam%20National%20Road%20Safety%20Goals%20and%20Action%20Plan%20Opportunities%20and%20Challenges.pdf</t>
  </si>
  <si>
    <t>Deputy Prime Minister
Minister of MOT
Vice Minister of MOPS
Vice Chairman in charge
Ministries and related authorities</t>
  </si>
  <si>
    <t>Transport ministers in ATO economies. Background information regarding education and professional experience is shown. Twitter accounts of respective ministers were obtained if available, along with activity status and language used.</t>
  </si>
  <si>
    <t>Name</t>
  </si>
  <si>
    <t>Designation</t>
  </si>
  <si>
    <t>Background</t>
  </si>
  <si>
    <t>Twitter Account</t>
  </si>
  <si>
    <t>Language of Tweets</t>
  </si>
  <si>
    <t>Notes</t>
  </si>
  <si>
    <t>Mr. Yamma Shams</t>
  </si>
  <si>
    <t xml:space="preserve">General Director of Afghanistan Railway Authority and Acting Minister of Transport </t>
  </si>
  <si>
    <t xml:space="preserve">Legal and administrative Advisor Ministry of Public Works (200704-200807)
World Bank/ Independant Civil Service commission /MPW (200808-201107)
Ministry of Public Works (201107-201304)
Unitar (20110515)
Director General and CEO Afghan Railway Department, Director Afghanistan Railway Authority Ministry of Public Works MoPW Afghanistan Railway Authority (AfRA) (201302, 20141028, 20150620, 20160419, 20170202, 20180327, 2020130)
Minister of Transport MoTCA acting (20200130, 20200831)
http://www.afghan-bios.info/index.php?option=com_afghanbios&amp;id=3655&amp;task=view&amp;total=4431&amp;start=3719&amp;Itemid=2
</t>
  </si>
  <si>
    <t>(Source: http://www.mot.gov.af/en/about-ministry#:~:text=Biography%20of%20Mr.-,Yamma%20Shams%2C%20General%20Director%20of%20Afghanistan%20Railway%20Authority%20and%20Acting,reputed%20family%20in%20Kabul%2C%20Afghanistan.)</t>
  </si>
  <si>
    <t xml:space="preserve"> </t>
  </si>
  <si>
    <t>Hakob Arshakyan</t>
  </si>
  <si>
    <t>Minister of High-Tech Industry</t>
  </si>
  <si>
    <t xml:space="preserve">Date and Place of Birth
April 16, 1985, Yerevan
Education
2005 - 2009, State Engineering University of Armenia, Computer Systems and Informatics Department, (Bachelor’s Degree)
2009 - 2011, State Engineering University of Armenia, Computer Systems and Informatics Department, (Master’s Degree)
Work Experience
2008 - 2012, Co-founder of HIMA initiative; since 2012, President of HIMA NGO
2010 - 2012, National Instruments, Systems Engineer
2012 - 2017, National Instruments, Alliance Partners program’s regional director (The region comprises India, Russia and the CIS, Arab countries and Africa)
January - May, 2018, Araxes Engineering Company, founder, executive director
May - October 2018, First Deputy Minister of Transport, Communication and Information Technologies of the Republic of Armenia
2018-2019, RA Minister of Transport, Communication and Information Technologies
On June 1, 2019, appointed to be RA Minister of High-Tech Industry
Other Information
2003 to 2005, Service in the Armed Forces of the Republic of Armenia
2014, “I am against,” “Against mandatory funded pension system” movements’ coordinating team member
2016, He served in the front line during the April war as part of the Civil Contract party’s volunteering squad
Political Affiliation
Since 2015, Member of the founding board of the Civil Contract party
Marital Status
Married, has three daughters.
</t>
  </si>
  <si>
    <t>HakobArshakyan</t>
  </si>
  <si>
    <t>Hon Michael McCormack</t>
  </si>
  <si>
    <t>Ministers for the Department of Infrastructure, Transport, Regional Development and Communications.</t>
  </si>
  <si>
    <t>Michael Francis McCormack (born 2 August 1964) is an Australian politician who has been leader of the National Party and Deputy Prime Minister of Australia since February 2018. He is also Minister for Infrastructure, Transport and Regional Development, having previously served as Minister for Defence Personnel and Minister for Veterans' Affairs from 2017 to 2018. McCormack has been a member of the House of Representatives since 2010, representing the Division of Riverina in New South Wales. He was a newspaper editor before entering politics.</t>
  </si>
  <si>
    <t>@M_McCormackMP</t>
  </si>
  <si>
    <t>https://minister.infrastructure.gov.au/mccormack#:~:text=The%20Hon%20Michael%20McCormack%20MP,Transport%2C%20Regional%20Development%20and%20Communications</t>
  </si>
  <si>
    <t>Ramin Guluzade</t>
  </si>
  <si>
    <t>Minister of Transport, Communications and High Technologies</t>
  </si>
  <si>
    <t xml:space="preserve">1977 Born in Baku city.
1997 Graduated from the Azerbaijan State Institute of Economics.
1999 Master’s degree from the Azerbaijan State Institute of Economics.
2005 - 2015 Worked at Heydar Aliyev Foundation in 2005-2015.
2014 Awarded Tereggi (Progress) Medal by order of the President of the Republic of Azerbaijan for his active participation in preserving and popularizing the nationwide leader Heydar Aliyev’s heritage.
2015 Appointed First Deputy Minister of Communications and High Technologies by order of the President of the Republic of Azerbaijan.
2016 He was appointed Minister of Communications and High Technologies of the Republic of Azerbaijan by order of President of the Republic of Azerbaijan dated.
2017 Appointed Minister of Transport, Communications and High Technologies of the Republic of Azerbaijan by order of President of the Republic of Azerbaijan.
</t>
  </si>
  <si>
    <t>guluzade_ramin</t>
  </si>
  <si>
    <t xml:space="preserve"> Mr. Obaidul Quader, MP</t>
  </si>
  <si>
    <t>Honorable Minister, Ministry of Road Transport and Bridges</t>
  </si>
  <si>
    <t xml:space="preserve">Quader was elected as a Member of Parliament from the constituency Noakhali-5 in the parliamentary elections of June 12, 1996. He was State Minister of Youth, Sports, and Cultural Affairs from June 23, 1996 to July 15, 2001, and he was first senior joint general secretary of the Bangladesh Awami League from December 26, 2002 to July 26, 2009. On 5 December 2011, Quader was appointed as Minister of Communication.
https://en.wikipedia.org/wiki/Obaidul_Quader - accessed on 18-01-2021-12:13PM
Mr. Quader has also been an active journalist and writer. So far, he has authored nine books
http://rthd.portal.gov.bd/site/biography/a58ca947-4038-4f3b-8a4c-e5d6dd4622e6
</t>
  </si>
  <si>
    <t>@KaderObaydul</t>
  </si>
  <si>
    <t>Mr. Md. Nurul Islam Sujan</t>
  </si>
  <si>
    <t>MP Honorable Minister, Ministry of Railways</t>
  </si>
  <si>
    <t>Advocate Md. Nurul Islam Sujan MP was born in 5 January, 1956. He obtained his B.Sc (Hons.) degree and M.Sc degree from Dhaka University in zoology in the year 1978 and 1979 respectively. He has completed L.L.B in 1983 from Dhaka University. At present, He is the president of Panchagarh District Awami League elected  in 2004 and still holding  the same post as President of Panchagar District Awami League. Honorable Prime Minister Sheikh Hasina appointed him as a Cabinet Minister  and gave him in charge of the Ministry of Railways and he took oath as a minister on 7th January 2019. Since then, he is working as a minister in charge of the Ministry of  Railways.
https://mor.portal.gov.bd/site/biography/8c185b06-a607-4bf8-ba4a-8105f03a8e05</t>
  </si>
  <si>
    <t>Md. Mahbub Ali</t>
  </si>
  <si>
    <t>Hon'ble State Minister of the People's Republic of Bangladesh (Responsible Minister for Ministry of Civil Aviation and Tourism)</t>
  </si>
  <si>
    <t>Mr. Md. Mahbub Ali was an ardent as well as earnest political activist and took part in active politics during his student life as a dedicated student leader of the Brahmanbaria College Chhatra Leauge. He served his auspicious responsibility in the Supreme Court as an Assistant Attorney General. Later on, he was elected as Assistant Secretary in 1997 and thereafter as Secretary in 2003 of the Supreme Court Bar Association. Moreover, he became Senior Advocate of the Appellate Division of the Supreme Court of Bangladesh.
https://mocat.portal.gov.bd/site/biography/f7eef955-8963-414f-bf7f-0f0fe6dbdb32</t>
  </si>
  <si>
    <t>Mr Khalid Mahmud Chowdhury</t>
  </si>
  <si>
    <t>Honourable Minister of State, Ministry of Shipping</t>
  </si>
  <si>
    <t>was born in 1970. He obtained his Masters degree from the University of Dhaka in 1992 after completion of his graduation from Rajshahi University. He also completed Capston course successfully from National Defence College. Being a Member of Parliament, he visited a number of countries on various occasions as the member of the delegation. He travelled to the USA to take part in the Leadership Programme in 2010. He went to China twice at the invitation of the Communist Party of China (CPC).
https://mos.gov.bd/site/office_head/23adfcfa-bb25-419b-a4bf-0cf3e1354ea9/Details</t>
  </si>
  <si>
    <t>Hon’ble Lyonpo Karma Donnen Wangdi</t>
  </si>
  <si>
    <t>Minister for Ministry of Information and Communications</t>
  </si>
  <si>
    <t>Bhutanese politician who has been Minister for Information and Communication since November 2018. He has been a member of the National Assembly of Bhutan, since October 2018. Previously he was the member of the National Council of Bhutan from 2008 to 2013. He received a Bachelor of Arts degree in Economics from Sherubtse College, Bhutan. He completed his Postgraduate Diploma in IT from the MCMIS, the Netherlands.
Source: Wikipedia – accessed on 21-Jan-2021</t>
  </si>
  <si>
    <t xml:space="preserve"> Abdul Mutalib bin Mohd Yusof</t>
  </si>
  <si>
    <t>Minister of Transport and Infocommunications</t>
  </si>
  <si>
    <t xml:space="preserve"> Prior to the appointment, Yang Berhormat Dato had held several positions, among others, as Permanent Secretary in the Ministry of Home Affairs from August 2016 to January 2018; Permanent Secretary, Media and Cabinet in the Prime Minister's Department from November 2015 to August 2016; Permanent Secretary of the Ministry of Communications from April 2013 to November 2015; Deputy Permanent Secretary in the Prime Minister's Department and the Ministry of Communications respectively from 2008 to 2013. Yang Berhormat Dato also held executive positions in the corporate sector from 2003 to 2007.
Yang Berhormat Dato holds a Master of International Business (Economics &amp; Commerce) degree from the University of Melbourne in Australia; BA (Honors) in Management Studies from the University of Brunei Darussalam and he is also a Member of the Australian Institute of Management (AIMM, Aus.). Apart from that, Yang Berhormat Dato has also attended short fellowship courses such as 'Leaders in Governance Program' at Civil Service College, Singapore; Executive Program on ‘Economic Growth’ at Harvard Kennedy School of Government, USA and ‘21st Century Partnership Invitation Leadership Program’ in Japan.
http://www.mtic.gov.bn/Pages/Minister's%20Curriculum%20Vitae.aspx accessed 20210119</t>
  </si>
  <si>
    <t xml:space="preserve"> Sun Chanthol</t>
  </si>
  <si>
    <t xml:space="preserve">Minister of Public Works and Transport </t>
  </si>
  <si>
    <t>He was formerly Minister for Commerce from 2013 to 2016.
Sun Chanthol was the Minister of Public Works and Transport from 2004 to 2008, and again from 2016.
He was President of SC Investment Co., Ltd and served as the Economic and Finance Advisor to the President of the National Assembly from 1999 to 2003.
He received his B.S. in Business Administration from The American University, an Advanced Management Program (AMP) from the Wharton School of the University of Pennsylvania and a Masters in Public Administration (MPA) from Harvard University.
https://en.wikipedia.org/wiki/Sun_Chanthol accessed 20210202</t>
  </si>
  <si>
    <t>Hon. Robert Tapaitau</t>
  </si>
  <si>
    <t>Robert Taimoe Tapaitau is a Cook Islands politician and Deputy Prime Minister of the Cook Islands. He represents the electorate of Penrhyn as an independent. Tapaitau is the son of former Democratic party cabinet minister Tepure Tapaitau. He has previously lived in Australia and worked as a builder. He was first elected at the 2018 election. Following the election he decided to back the Cook Islands Party government of Henry Puna, and was appointed to Cabinet as Minister of Infrastructure, Environmental Services, Transport, and Outer Islands Special Projects.</t>
  </si>
  <si>
    <t>https://www.transport.gov.ck/about-us/</t>
  </si>
  <si>
    <t>Parveen Bala</t>
  </si>
  <si>
    <t>Parveen Kumar Bala is a Fijian politician who currently serves as the Minister for Employment, Productivity, Industrial Relations, Youth and Sports. He previously served as Mayor of the Fijian town of Ba, and subsequently as Special Administrator of Lautoka, Fiji. He is a former President of the Fiji Local Government Association.</t>
  </si>
  <si>
    <t>https://fijisun.com.fj/tag/minister-for-transport/#:~:text=The%20Minister%20for%20Transport%2C%20Parveen,and%20rural%20areas%20wi...</t>
  </si>
  <si>
    <t>Elguja Khokrishvili</t>
  </si>
  <si>
    <t>Minister of Regional Development and Infrastructure of Georgia</t>
  </si>
  <si>
    <t>lguja Khokrishvili is a Doctor of Economy and Social Sciences of the University of Potsdam, Master in Business and Economics, Bachelor in Economics. He worked as a Chairman of the Board of the Caucasian Institute for Economic and Social Research, collaborated with the Georgian and international non-governmental organizations as an expert, was a researcher scientists at the Department of Finances at the University of Potsdam.
He is an author of over 20 publications on tax and social policy, fiscal decentralization, local governance reforms and strategies of regional economic development in Georgian, English and German Languages.
He speaks Georgian, German, English and Russian languages</t>
  </si>
  <si>
    <t>ElgujaKhokrish</t>
  </si>
  <si>
    <t xml:space="preserve"> Frank Chan Fan</t>
  </si>
  <si>
    <t xml:space="preserve">Secretary for Transport and Housing </t>
  </si>
  <si>
    <t>Chan received his bachelor's degree in engineering from the University of Hong Kong, master's degree in medical physics from the University of Aberdeen, UK, and master's degree in business management from the University of Hong Kong.
As the Secretary for Transport and Housing, Mr Chan is the Chairman of the Hong Kong Housing Authority, Hong Kong Maritime and Port Board, Hong Kong Logistics Development Council and Aviation Development and Three-runway System Advisory Committee. He is also board member of MTR Corporation Limited, Airport Authority Hong Kong and Hong Kong Mortgage Corporation; as well as member of the Council for Sustainable Development and Economic Development Commission.
https://en.wikipedia.org/wiki/Frank_Chan 20210209</t>
  </si>
  <si>
    <t>Sh. Nitin Gadkari</t>
  </si>
  <si>
    <t>Minister for Road Transport and Highways</t>
  </si>
  <si>
    <t>Indian politician and businessman from Maharashtra who is the current Minister for Road Transport &amp; Highways and the Minister of Micro, Small and Medium Enterprises in the Government of India. Gadkari earlier served as the President of the Bharatiya Janata Party (BJP) from 2009 to 2013. He is also known for his work as the Public Works Department Minister of the State of Maharashtra, where, under his leadership, a series of roads, highways and flyovers across the state were constructed – including the Mumbai-Pune Expressway, India's first six-lane concrete, high-speed expressway.
Source: Wikipedia – accessed on 02-Feb-2021</t>
  </si>
  <si>
    <t>@nitin_gadkari</t>
  </si>
  <si>
    <t>English, Hindi</t>
  </si>
  <si>
    <t>Shri Piyush Goyal</t>
  </si>
  <si>
    <t>Minister for Railways</t>
  </si>
  <si>
    <t>Indian politician and the current Minister of Railways, Minister of Commerce and Industry and Minister of Consumer Affairs, Food and Public Distribution in the Government of India. He was elevated to the Cabinet Minister position on 3 September 2017. He is currently a Member of Parliament for Rajya Sabha from the state of Maharashtra, and the Deputy Leader of Rajya Sabha. He was earlier the National Treasurer of the (BJP). He headed the BJP's Information Communication Campaign Committee and oversaw the publicity and advertising campaign of the party including the social media outreach for the Indian General Elections 2014. Goyal is the 2018 Carnot Prize Recipient for distinguished contributions to energy policy.
Source: Wikipedia – accessed on 02-Feb-2021</t>
  </si>
  <si>
    <t>@PiyushGoyal</t>
  </si>
  <si>
    <t>Shri Hardeep S Puri</t>
  </si>
  <si>
    <t>Minister for Civil Aviation</t>
  </si>
  <si>
    <t>Indian politician, former diplomat who is the current Civil Aviation Minister of India and Ministry of Housing and Urban Affairs in India. He is a 1974 batch Indian Foreign Service officer who served as the Permanent Representative of India to the United Nations from 2009 to 2013. He formerly served as President of the United Nations Security Council and as Chairman of United Nations Security Council Counter-Terrorism Committee, Vice President of International Peace Institute and Secretary-General of Independent Commission on Multilateralism in New York.
Source: Wikipedia – accessed on 02-Feb-2021</t>
  </si>
  <si>
    <t>@HardeepSPuri</t>
  </si>
  <si>
    <t>Sh. Mansukh L. Mandaviya</t>
  </si>
  <si>
    <t>Union Minister of State for Ports, Shipping and Waterways (Independent Charge)</t>
  </si>
  <si>
    <t>Mansukh Laxmanbhai Mandaviya (born 1 June 1972) is the Union Minister of State for Ports, Shipping and Waterways (Independent Charge) and Union Minister of State for Chemical and Fertilizers (India). He is well known for his intellect and thoughtful leadership, which he often exhibits in his speeches. In 2015, he was selected to represent India at the United Nations where he spoke about '2030 Agenda for Sustainable Development'. To implement simplicity in his professional life, he cycles to the Parliament during sessions.
Source: Wikipedia – accessed on 02-Feb-2021</t>
  </si>
  <si>
    <t>@mansukhmandviya</t>
  </si>
  <si>
    <t xml:space="preserve"> Budi Karya Sumadi</t>
  </si>
  <si>
    <t>Minister of Transportation</t>
  </si>
  <si>
    <t xml:space="preserve"> Budi Karya Sumadi (born 18 December 1956) is an Indonesian architect who currently serves as the Minister of Transportation in Joko Widodo's Working Cabinet.
Born and raised in Palembang, Sumadi studied architecture at Gadjah Mada University before working for state-owned property companies, eventually becoming CEO and was transferred to Angkasa Pura. He was eventually appointed as minister in 2016.
(https://en.wikipedia.org/wiki/Budi_Karya_Sumadi accessed 20210118)</t>
  </si>
  <si>
    <t>@BudiKaryaS</t>
  </si>
  <si>
    <t>Mohammad Eslami</t>
  </si>
  <si>
    <t>Minister of Roads and Urban Development</t>
  </si>
  <si>
    <t>AKABA Kazuyoshi</t>
  </si>
  <si>
    <t>Minister of Land, Infrastructure, Transport and Tourism</t>
  </si>
  <si>
    <r>
      <t>Kazuyoshi Akaba (赤羽 一嘉, </t>
    </r>
    <r>
      <rPr>
        <i/>
        <sz val="11"/>
        <color rgb="FF002060"/>
        <rFont val="Segoe UI"/>
        <family val="2"/>
      </rPr>
      <t>Akaba Kazuyoshi</t>
    </r>
    <r>
      <rPr>
        <sz val="11"/>
        <color rgb="FF002060"/>
        <rFont val="Segoe UI"/>
        <family val="2"/>
      </rPr>
      <t>, born May 7, 1958) is a Japanese politician of the New Komeito Party, a member of the House of Representatives in the Diet (national legislature). A native of Shinjuku, Tokyo and graduate of Keio University, he was elected to the House of Representatives for the first time in 1993. Akaba was appointed Minister of Land, Infrastructure, Transport and Tourism on 11 September 2019</t>
    </r>
  </si>
  <si>
    <t>@AKBhyogo2ku</t>
  </si>
  <si>
    <t>https://japan.kantei.go.jp/98_abe/meibo/daijin/AKABA_Kazuyoshi.html</t>
  </si>
  <si>
    <t>Atamkulov Beibut Bakirovich</t>
  </si>
  <si>
    <t>Minister of Industry and Infrastructure Development</t>
  </si>
  <si>
    <t>Beybut Atamkulov graduated from the metallurgical faculty of The Kazakh Polytechnic Institute named after V. I. Lenin in 1986. Since 2006 he worked in the diplomatic service. He was Consul General of Kazakhstan in Germany, Ambassador extraordinary and Plenipotentiary of Kazakhstan in Malaysia. He also served as akim of South Kazakhstan region, was the Executive Secretary of the Ministry of industry and new technologies of Kazakhstan and the Ministry of investment and development.</t>
  </si>
  <si>
    <t>Hon Willie Tokataake</t>
  </si>
  <si>
    <t>Minister for Information, Communications, Transport and Tourism Development</t>
  </si>
  <si>
    <t>https://en.wikipedia.org/wiki/Cabinet_of_Kiribati</t>
  </si>
  <si>
    <t>Gulmira Abdralieva</t>
  </si>
  <si>
    <t>Minister of Transport, Architecture, Construction and Communications of the Kyrgyz Republic</t>
  </si>
  <si>
    <t xml:space="preserve">Born on March 29, 1972 in the village of Dzhany-Alysh, Kemin district, Chui region.
Higher education: 1996 - graduated from the Kyrgyz State Technical University named after Iskhak Razzakov with a degree in Technology and Design of Garments.
Work activity:
1989 - 1991 - tailor of the Kemin Household Plant;
1997 - 1998 - Process Engineer at the Ak Moor Industrial Company;
1998 - 2004 - Leading Engineer and Leading Inspector of the Department of State Supervision and Regional Policy of Kyrgyzstandart;
2004 - 2007 - Chief Specialist of the Supervision Department of the Ministry of Economic Development, Industry, Trade, and Tourism;
2007 - 2010 - Chief Specialist, Head of Department in the Office of Technical Regulation of the Ministry of Economic Development and Trade;
</t>
  </si>
  <si>
    <t xml:space="preserve"> Bounchanh SINTHAVONG</t>
  </si>
  <si>
    <t>Minister of Public Works and Transport</t>
  </si>
  <si>
    <t xml:space="preserve"> Wee Ka Siong</t>
  </si>
  <si>
    <t>He studied Civil Engineering at the Universiti Teknologi Malaysia (UTM) in 1986–1991. He later pursued his Master in Traffic Engineering at the Nanyang Technological University, Singapore from 1993 to 1996 and a PhD in Transportation Planning at the UTM from 1996 to 2001. He is a qualified Civil Engineer and is a member of the Board of Engineering Malaysia (BEM).
He served as Minister in the Prime Minister's Department and the Deputy Minister of Education in the Barisan Nasional (BN) administration under former Prime Ministers Abdullah Ahmad Badawi and Najib Razak and former Ministers Hishammudin Hussein and Muhyiddin Yassin from March 2008 to the collapse of the BN administration in May 2018. He has also served as President of the Malaysian Chinese Association (MCA), a component party of the BN coalition, elected during the party election in November 2018. He is the sole Chinese Minister and sole candidate from MCA to be elected in the 2018 general election.
https://en.wikipedia.org/wiki/Wee_Ka_Siong accessed 20210121</t>
  </si>
  <si>
    <t>Aishath Nahula</t>
  </si>
  <si>
    <t>Minister for Transport and Civil Aviation</t>
  </si>
  <si>
    <t>Ms Aishath Nahula is the Minister for Transport and Civil Aviation. She took office in November. She is the first female Minister for transport and Civil Aviation in the Maldives. Since her appointment as the Minister of Transport and Civil Aviation, she’s represented Maldives in the Global aviation summit in Mumbai and the Global aviation cooperation symposium  where she was one of the keynote speakers. On a national level, she has tackled some important issues during her time in office. Mainly, relating to the developments of Airports and road safety awareness.As the founder of a Non-Government Organization named Association for Social Benefits and Aids (ASBA) focusing on empowering disability children, elderly and other disenfranchised individuals in the society, she has been personally engaging in women empowerment and community development since 2012.Ms Nahula gained public attention within the presidential election campaign. She was appointed as a council member of the Republican party of Maldives in 2018. She has a background in Marketing and Management.
Source: https://events.womens-forum.com/asia-2019/attendee/3586c3bb-83cd-e911-a40a-501ac5066b5e</t>
  </si>
  <si>
    <t>@aishath_nahula</t>
  </si>
  <si>
    <t>Hon. Donald F. Capelle</t>
  </si>
  <si>
    <t>Minister of Transportation &amp; Communication and Information Technology</t>
  </si>
  <si>
    <t>Carlson D. Apis</t>
  </si>
  <si>
    <t>Secretary of Transportation, Communications &amp; Infrastructure</t>
  </si>
  <si>
    <t>H.E. MR. HALTAR LUVSAN</t>
  </si>
  <si>
    <t>Minister of Ministry of Roads and Transportation Development</t>
  </si>
  <si>
    <t xml:space="preserve">Works:
1983-1985  - Worker at JSC "Ulaanbaatar Railway"
1990-1992  - Engineering Lecturer at the Technical College of JSC "Ulaanbaatar Railway"
1992-1993 - Deputy Head of the Loading and Unloading Station of JSC "Ulaanbaatar Railway"
1993-2006 - Director of the International Freight Forwarding Center of JSC "Ulaanbaatar Railway"
2006-2015 - Deputy Chairman for Social Issues of JSC "Ulaanbaatar Railway"
2015-2017 - Deputy Chairman for Investment and Social Issues of JSC "Ulaanbaatar Railway"
2017-2018 - Deputy Chairman for Transport and Traffic Management of JSC" Ulaanbaatar Railway"
August 2018 - Vice-Minister of Road and Transport Development of Mongolia
July 2020 - Minister Of Road And Transport Development Of Mongolia
</t>
  </si>
  <si>
    <t xml:space="preserve"> Thant Sin Maung</t>
  </si>
  <si>
    <t xml:space="preserve">Minister for Transport and Communications </t>
  </si>
  <si>
    <t>He graduated from Rangoon Arts and Science University with M.Sc. in Mathematics.
Thant Zin Maung started working as a tutor in Pathein College and Rangoon Arts and Science University. He then moved to Myanmar Railways as an assistant manager, and worked in various positions until his retirement as a general manager.
In 2015 Myanmar general election, he was elected as a Pyithu Hluttaw MP for Monywa Township.
https://en.wikipedia.org/wiki/Thant_Sin_Maung accessed 20200129</t>
  </si>
  <si>
    <t>Hon Martin Hunt</t>
  </si>
  <si>
    <t>Minister Assisting the President, Minister for Finance and Sustainable Development, Minister for Eigigu Holdings, Minister for Transport</t>
  </si>
  <si>
    <t>http://www.naurugov.nr/government/ministries/hon-martin-hunt,-mp.aspx</t>
  </si>
  <si>
    <t>Hon'ble Basanta Kumar Nembang</t>
  </si>
  <si>
    <t>Minister of Ministry of Physical Infrastructure and Transport (MoPIT)</t>
  </si>
  <si>
    <t>Nepalese politician and Minister of Physical Infrastructure and Transport . He is Member of Parliament, belonging to the Communist Party of Nepal (Unified Marxist-Leninist). Nemwang has contested the Panchthar-1 constituency in all three legislative elections held since 1991. His main opponent in all three elections have been Nepali Congress leader Dipak Prakash Baskota. 
Source: Wikipedia – accessed on 26-Jan-2021</t>
  </si>
  <si>
    <t>Shri Bhanu Bhakt Dhakal</t>
  </si>
  <si>
    <t>Minister of Ministry of Culture, Tourism and Civil Aviation</t>
  </si>
  <si>
    <t>Nepalese Politician and serving as the Member of House Of Representatives (Nepal) elected from Morang constituency-3, Province No. 1. He is the member and lawmaker of the Presidium of Nepal Communist Party. He is former Minister for Health and Population and currently Minister of Culture, Tourism and Civil Aviation of Nepal Government. He is accused of allegedly embezzling state fund in the procurement of medical equipment amid the government’s battle against the outbreak of COVID-19
Source: Wikipedia – accessed on 26-Jan-2021</t>
  </si>
  <si>
    <t>Michael Wood</t>
  </si>
  <si>
    <t>Michael Philip Wood (born 10 May 1980) is a New Zealand politician and, since winning the Mount Roskill by-election in December 2016, a member of the New Zealand House of Representatives. He is a member of the Labour Party.</t>
  </si>
  <si>
    <t>@michaelwoodnz</t>
  </si>
  <si>
    <t>https://www.transport.govt.nz/about-us/our-ministers-and-people/</t>
  </si>
  <si>
    <t>Andrew Funaki</t>
  </si>
  <si>
    <t>Minister of Infrastructure Responsible for the departments of Transport; Communications; Utilities</t>
  </si>
  <si>
    <r>
      <t>Peter Andrew Funaki is a Niuean politician who serves in the Niue Assembly, representing the Tamakautoga constituency.</t>
    </r>
    <r>
      <rPr>
        <vertAlign val="superscript"/>
        <sz val="11"/>
        <color rgb="FF002060"/>
        <rFont val="Segoe UI"/>
        <family val="2"/>
      </rPr>
      <t>[1]</t>
    </r>
    <r>
      <rPr>
        <sz val="11"/>
        <color rgb="FF002060"/>
        <rFont val="Segoe UI"/>
        <family val="2"/>
      </rPr>
      <t> Funaki also serves in the cabinet of Premier Toke Talagi as a member that assists the Minister of the Ministry of Infrastructure, Pokotoa Sipeli.</t>
    </r>
  </si>
  <si>
    <t>https://www.gov.nu/wb/pages/ministries.php</t>
  </si>
  <si>
    <t>Mr. Murad Saeed</t>
  </si>
  <si>
    <t>Federal Minister for Communications</t>
  </si>
  <si>
    <t>Pakistani politician who is current Federal Minister for Communications and Federal Minister for Postal Services, in office since 17 December 2018. Previously, he served as Minister of State for Communications and Minister of State for Postal Services from 18 September 2018 and 26 October 2018, respectively to December 2018. He has been a member of the National Assembly of Pakistan, since August 2018. Previously, he served as Minister of State for States and Frontier Regions from 11 September to 18 September 2018. Previously, he was a member of the National Assembly from June 2013 to May 2018.
Source: Wikipedia – accessed 20-Jan-2021</t>
  </si>
  <si>
    <t>@MuradSaeedPTI</t>
  </si>
  <si>
    <t>Mr. Muhammad Azam Khan Swati</t>
  </si>
  <si>
    <t>Federal Minister for Railways</t>
  </si>
  <si>
    <t>Pakistani politician and a businessman who served as the Federal Minister for Science and Technology and member of Senate of Pakistan from 2006 to 2011. In December 2020, He was appointed as Federal Minister for Railways. He is ostensibly one of the richest parliamentarians in the history of Pakistan in terms of wealth formally declared and taxed of $20.5m, with fellow PTI member Jehangir Khan Tareen also having a high official declared wealth.
Source: Wikipedia – accessed 20-Jan-2021</t>
  </si>
  <si>
    <t>Mr. Ghulam Sarwar Khan</t>
  </si>
  <si>
    <t>Federal Minister for Aviation</t>
  </si>
  <si>
    <t>Pakistani politician who is the current Federal Minister for Aviation, in office since 24 May 2019. Prior to this position, he was appointed as Federal Minister for Petroleum on 20 August 2018, but he was shifted to the Aviation Ministry. He has been a member of the National Assembly of Pakistan, since August 2018. Previously, he was a member of the National Assembly from 2002 to 2007 and again from June 2013 to May 2018. He remained a member of the Provincial Assembly of the Punjab from 1985 to 1996.
Source: Wikipedia – accessed 20-Jan-2021</t>
  </si>
  <si>
    <t>@GSKhan_Official</t>
  </si>
  <si>
    <t>Syed Ali Haider Zaidi</t>
  </si>
  <si>
    <t>Federal Minister for Ministry of Maritime Affairs</t>
  </si>
  <si>
    <t>Pakistani politician who is the current Federal Minister for Maritime Affairs, in office since 11 September 2018. He has been a member of the National Assembly of Pakistan since August 2018.
Source: Wikipedia – accessed 20-Jan-2021</t>
  </si>
  <si>
    <t>@AliHZaidiPTI</t>
  </si>
  <si>
    <t>William Samb Pangu</t>
  </si>
  <si>
    <t>Minister for Transport and Infrastructure</t>
  </si>
  <si>
    <t>First elected to the 9th National Parliament for the Goilala Open seat in a by-election in August 2015 as a Pangu Pati candidate following the death of then member, Daniel Mona in August 2015. Appointed Shadow Minister for Works in the last Parliament. Appointed Minister assisting the Prime Minister in the O'Neill-Abel Government from August 2017-April 2019. Resigned as Minister assisting the Prime Minister in April 2019.</t>
  </si>
  <si>
    <t>Li Xiaopeng</t>
  </si>
  <si>
    <t>Li Xiaopeng (Chinese: 李小鹏; born 7 June 1959) is a Chinese businessman and politician, who is serving as the Minister of Transport. He is the former chief executive of China Huaneng Group, a power generation company. He was also Governor of Shanxi between 2012 and 2016. As the son of former Chinese Premier Li Peng, he is a prominent member of the Chinese princelings.</t>
  </si>
  <si>
    <t>https://www.itf-oecd.org/china</t>
  </si>
  <si>
    <t xml:space="preserve"> Arthur Tugade</t>
  </si>
  <si>
    <t>Secretary of Transportation</t>
  </si>
  <si>
    <t>Tugade attended law school at the San Beda College of Law, where he was classmates with President Rodrigo Duterte. He graduated magna cum laude in 1971. He completed his post-graduate studies at the National University of Singapore under the NUS-Stanford Executive Program in 1985
Tugade engaged in private law practice before joining government service. He was a partner at Bengzon, Verano, Tugade and Escolin Law Office. He also pursued a career in global logistics, information technology, tourism and consumer products business serving as chairman and president of several firms, including Transnational Diversified Group, Yusen Air and Sea Services, TDG Asia Corporation, Harmony Organic Farms, and Easycall Communications.
He previously held the position of President and chief executive officer of Clark Development Corporation, an attached agency of the government-owned Bases Conversion and Development Authority under President Benigno Aquino III.
https://en.wikipedia.org/wiki/Arthur_Tugade access 20210126</t>
  </si>
  <si>
    <t>Byeon Chang-heum</t>
  </si>
  <si>
    <t>Minister of Land, Infrastructure and Transport</t>
  </si>
  <si>
    <t>is a South Korean educator who served as the Chief Executive Officer (CEO) of the Korea Land and Housing Corporation from April 2019 to December 2020. On 4 December 2020, he was nominated the new Minister of Land, Infrastructure and Transport, replacing the incumbent Kim Hyun-mee. After the graduation from Neungin High School, Byeon attended Seoul National University, where he obtained a bachelor's degree in economics, a master's degree in urban planning and a doctorate in public administration.
Wikipedia – accessed on 08-Feb-2021</t>
  </si>
  <si>
    <t>Vitaly Savelyev</t>
  </si>
  <si>
    <t>Minister Responsible for Transport</t>
  </si>
  <si>
    <t xml:space="preserve">Minister: Transport, Russian Federation
11/2020-PRESENT
PREVIOUS POSITION
Chairman-Mgmt Board/General Director, Aeroflot - Russian Airlines
EDUCATION
Grenoble Institute of Technology
Saint Petersburg State Polytechnic University
BOARD MEMBERSHIPS
Aeroflot - Russian Airlines PJSC
State Transport Leasing Co OAO
</t>
  </si>
  <si>
    <t>Hon Papaliitele Niko Lee</t>
  </si>
  <si>
    <t>Minister of Works, Transport, and Infrastructure</t>
  </si>
  <si>
    <t>Minister of Works Transport and Infrastructure, Hon Niko Lee is the member of parliament for the urban east constituency, and this is his fourth term in parliament. He was the minister of finance in his second term and was the chairman of public accounts select committee in the previous parliamentary term.</t>
  </si>
  <si>
    <t>https://www.samoagovt.ws/minister-mwti/#:~:text=Minister%20of%20Works%20Transport%20and,his%20fourth%20term%20in%20Parliament.</t>
  </si>
  <si>
    <t xml:space="preserve"> Ong Ye Kung</t>
  </si>
  <si>
    <t>Minister for Transport</t>
  </si>
  <si>
    <t>Ong was educated at Maris Stella High School and Raffles Junior College, before going on to the London School of Economics where he completed a BSc (Econ) degree in 1991. In 1999, he completed a Master of Business Administration degree at the International Institute for Management Development in Switzerland.
From 1993 to 1999, Ong served in the Ministry of Communications, during the late Ong Teng Cheong's presidential term. 
From 2002 to 2004, Ong was the Principal Private Secretary to Singapore's then Deputy Prime Minister, Lee Hsien Loong, who was then Finance Minister and later became PM.
He also served as the Minister of Education from 1 October 2015 to 26 July 2020.
Ong is widely seen as one of the three leading contestants to be the fourth generation Prime Minister for Singapore.
https://en.wikipedia.org/wiki/Ong_Ye_Kung access 20210122</t>
  </si>
  <si>
    <t>Hon Manasseh Maelanga</t>
  </si>
  <si>
    <t>Minister of Infrastructure Development</t>
  </si>
  <si>
    <t>https://solomons.gov.sb/ministry-of-infrastructure-development/#:~:text=Hon.,Manasseh%20Maelanga&amp;text=Our%20Mission%20is%20to%20provide,services%20throughout%20the%20Solomon%20Islands.</t>
  </si>
  <si>
    <t>Mr. Gamini Lokuge</t>
  </si>
  <si>
    <t>Lokuge entered politics in 1960 as a member of the United National Party (UNP). His first national campaign was in 1983, when he was elected by a clear majority to represent the Kesbewa Electoral District. He served as Minister of Tourism in the UNP governments of 1989 and 2002. In 2006, he joined the government of President Mahinda Rajapaksa after having personal issues with Ranil Wickremesinghe. In January 2007, Lokuge was appointed to the Ministry of Sports and Public Recreation. He was re-elected in 2010 and 2015. On 27 November 2019 he was appointed as State Minister for Urban Development. On 12 August 2020, he was appointed as the Cabinet Minister of Transport. Lokuge was appointed to the Legislative Standing Committee in February 2020.
Source: Wikipedia accessed on 28-Jan-2021</t>
  </si>
  <si>
    <t xml:space="preserve"> LIN, Chia-Lung</t>
  </si>
  <si>
    <t>Minister, Ministry of Transportation and Communications</t>
  </si>
  <si>
    <t xml:space="preserve"> PhD. in political science, Yale University(1998)
M.S. Master's degrees in philosophy and political science, Yale University(1993)
M.S. in the Department of Political Science, National Taiwan University(1988)
B.S. in the Department of Political Science, National Taiwan University(1986)
Mayor of Municipal Taichung City (2nd session)(2014.12 – 2018.12)
Legislator (8th Session)(2012.2 – 2014.11)
Chairman of Taiwan Think Tank (2012 - 2018)
Deputy Secretary General of Presidential Office (2007 - 2008)
DPP Secretary General (2006 - 2007)
Member of National Assembly (2005)
Director of Government Information Office, Executive Yuan (2004 - 2005)
Advisor to the National Security Council (2000 - 2003)
Assistant Profession of National Chung Cheng University (1999 - 2004)
Visiting Associate Research Fellow at United Nations University (1998 - 1999)
Visiting Fellow of USA Fulbright Scholarship (1991)
https://www.motc.gov.tw/en/home.jsp?id=246&amp;parentpath=0,150</t>
  </si>
  <si>
    <t>Azim Ibrohim</t>
  </si>
  <si>
    <t xml:space="preserve">Born on 1 March 1962 in the Republic of Tajikistan
1984 Graduated with distinction from Tashkent State Technical University
1992 PhD Technical Sciences from Moscow State Mining University, Russian Federation
1992-1994 Served as a Senior Lecturer and the Director at the Technological University of Tajikistan
1994-1995 The First Deputy Chairman of the Committee of GOSGORTECHNADZOR under the Council of Ministers of the Republic of Tajikistan
1995-1997 Served as the First Deputy Chairman of the Committee for Precious Stones and Semi-precious Raw Materials
1997-2002 The First Deputy Chairman of the Committee on Precious Metals under the Government of the Republic of Tajikistan
2002-2004 Deputy Minister – the Head of the Department of Mining Industry and Precious Metals of the Ministry of Industry of the Republic of Tajikistan
2004-2005 The Chairman of Sino district of Dushanbe city
2005-2013 The Head of the Main Department of Geology under the Government of the Republic of Tajikistan
2013–... Deputy Prime Minister of the Republic of Tajikistan
Awarded the title of the Best Inventor of Tajikistan 2000-2001, Awarded the Order "Sharaf" II degree, Has a title “Honored worker of Tajikistan”
Author of five books (three in co-authorship), more than 60 published scientific articles and five inventions (four in co-authorship)
Since 2004 – a member of the editorial board of the "Mining Journal", Moscow, Russian Federation
</t>
  </si>
  <si>
    <t xml:space="preserve"> Saksayam Chidchob</t>
  </si>
  <si>
    <t xml:space="preserve">Transport Minister </t>
  </si>
  <si>
    <t>graduated from Suankularb Wittayalai School, a bachelor's degree in political science from Thammasat University (Sing Daeng) in 1984, and a master's degree in political science from the National Institute of Development Administration in 1988.
Mr. Sak Siam Chidchob used to serve as the deputy district chief under the Department of Provincial Administration, Ministry of Interior. Later he ran for election as a member House of Representatives in the year 2544 and 2005 was later appointed as the chairman of the working group.
https://th.wikipedia.org/wiki/%E0%B8%A8%E0%B8%B1%E0%B8%81%E0%B8%94%E0%B8%B4%E0%B9%8C%E0%B8%AA%E0%B8%A2%E0%B8%B2%E0%B8%A1_%E0%B8%8A%E0%B8%B4%E0%B8%94%E0%B8%8A%E0%B8%AD%E0%B8%9A accessed 20210204</t>
  </si>
  <si>
    <t xml:space="preserve"> José Agostinho da Silva</t>
  </si>
  <si>
    <t>Minister of Transport and Communications</t>
  </si>
  <si>
    <t xml:space="preserve"> is an East Timorese politician and a member of the Kmanek Haburas Unidade Nasional Timor Oan (KHUNTO) political party.
Silva first came to political prominence in the mid-2010s, when he replaced António Verdial de Sousa as Secretary-General of KHUNTO</t>
  </si>
  <si>
    <t>Samiu Kuita Vaipulu</t>
  </si>
  <si>
    <t>Minister of Communications</t>
  </si>
  <si>
    <t>Tahyrberdi Çaryberdiýewiç Durhanow</t>
  </si>
  <si>
    <t xml:space="preserve">Born in 1978 in the gengeshlik of Akybay, Mary etrap, Mary velayat.
In 1998 graduated from the Turkmen State Power Engineering Institute as a process engineer.
In 1998 began his career as a foreman at the Mary Textile Factory of the Ministry of Textile Industry, where he worked until 2017 in various positions - as a mechanical engineer, senior foreman, then director of the factory.
From July to December 2018 - Deputy Minister of Industry of Turkmenistan.
Since December 2018 - Acting Minister of Industry of Turkmenistan.
On February 1, 2019, he was appointed Minister of Industry and Communications of Turkmenistan
</t>
  </si>
  <si>
    <t>Hon. Monise Laafai</t>
  </si>
  <si>
    <t>Minister of Communications and Transport</t>
  </si>
  <si>
    <t>Makhkamov Ilkhom Rustamovich</t>
  </si>
  <si>
    <t>Acting Minister of Transport</t>
  </si>
  <si>
    <t>Hon. Jay Ngwele</t>
  </si>
  <si>
    <t>Minister of Infrastructure and Public Utilities</t>
  </si>
  <si>
    <t xml:space="preserve"> Nguyen Van The</t>
  </si>
  <si>
    <t xml:space="preserve">Minister of Transport </t>
  </si>
  <si>
    <t>Moscow State Road Traffic University majoring in Road bridges
Deputy PhD in road transport
In 1984 , he was sent to university at Moscow Road Traffic University
In 1989 , he graduated from university and was awarded a degree in Civil Engineering
In 1992 , he was transferred to the Traffic and Public Works Office of Thap Muoi district, Dong Thap province.
In 2005 , he was appointed to the position of Deputy Director of Dong Thap Department of Transport.
In 2012 , he was elected Vice Chairman of the People's Committee of Dong Thap province by the Provincial People's Council 
In 2013 , he was appointed by the Prime Minister of Vietnam as Deputy Minister of Transport
https://vi.wikipedia.org/wiki/Nguy%E1%BB%85n_V%C4%83n_Th%E1%BB%83 accessed 20210127</t>
  </si>
  <si>
    <t>Delegation of the responsibilities related to transport to the subnational levels</t>
  </si>
  <si>
    <t>Delegation details for Rural transport</t>
  </si>
  <si>
    <t>Delegation details for Urban transport</t>
  </si>
  <si>
    <t>Source URL</t>
  </si>
  <si>
    <t>(Source: http://documents1.worldbank.org/curated/en/394581540218232907/pdf/131117-WP-P113515-ExploringAfghSubnationalFiscalArchitecture.pdf, Final Revision – May 2013, p.27)</t>
  </si>
  <si>
    <t>Urban Development Committee</t>
  </si>
  <si>
    <t>Joint responsibility of state and local government</t>
  </si>
  <si>
    <t>https://www.clgf.org.uk/default/assets/File/Country_profiles/Australia.pdf</t>
  </si>
  <si>
    <t>Zila parishad, Rural govt. – const, maintenance of roads
Local govt. - Public transport</t>
  </si>
  <si>
    <t>ULBs (const and maintenance of roads)
Local govt. - Public transport</t>
  </si>
  <si>
    <t>http://14.139.60.114:8080/jspui/bitstream/123456789/12230/1/016_Local%20Government%20System%20in%20Bangladesh_An%20Assessment%20(96-108).pdf, p.5,6
https://www.researchgate.net/publication/264972755_Local_Government_in_Bangladesh_Constitutional_Provisions_and_Reality, p.138</t>
  </si>
  <si>
    <t>Local government in each of the Dzongkhag is overseen by the Ministry of Home and Cultural Affairs. For the 20 Dzongkhags, transport master plans are developed by the corresponding Dzongkhag. It is also involved in the construction of the Dzongkhag roads. Also, Farm Roads implementation &amp; maintenance is handled via Dzongkhag.
Every Gewog gives input to the respective Dzongkhag in developing the Dzongkhag transport master plan. Farm roads planning is handled through Gewogs. It also does the maintenance of the tracks &amp; footpaths in its corresponding jurisdiction.</t>
  </si>
  <si>
    <t>http://www.moic.gov.bt/wp-content/uploads/2017/08/Second-Draft-National-Transport-Policy-Bhutan.pdf (p.149)</t>
  </si>
  <si>
    <t>The Sub-national Administration shall have the competent authority to manage roads within the capital, cities, and provincial urban areas, roads constructed, rehabilitated, and maintained under the Sub-national Administration’s budget</t>
  </si>
  <si>
    <t>The entire country is divided into provinces, autonomous regions and municipalities directly under the Central Government. The provinces and autonomous regions are divided into autonomous prefectures, counties, autonomous counties and cities. Rural transport is jointly managed by the provincial and municipal governments. Provincial governments are first-level local state administrative organs in China. There are 23 provinces in the country.</t>
  </si>
  <si>
    <t>http://www.china.org.cn/english/Political/28842.htm</t>
  </si>
  <si>
    <t xml:space="preserve">Provincial governments are responsible for the urban transport and they implement local laws, regulations and decisions of the provincial people’s congresses and their standing committees, are responsible to and report on their work to provincial people’s congresses and their standing committees. </t>
  </si>
  <si>
    <t xml:space="preserve">Rural transport is the sole responsibility of the national government. </t>
  </si>
  <si>
    <t>https://www.clgf.org.uk/regions/clgf-pacific/cook-islands/</t>
  </si>
  <si>
    <t xml:space="preserve">Urban transport is the sole responsibility of the national government. </t>
  </si>
  <si>
    <t>Fiji is a democratic republic with three spheres of government: national, provincial and 
local. There is no reference to local government in the constitution and the main governing 
legislation is the Local Government Act 1972. Rural roads are the joint responsibility of the national and the provincial government.</t>
  </si>
  <si>
    <t>https://www.clgf.org.uk/default/assets/File/Country_profiles/Fiji.pdf</t>
  </si>
  <si>
    <t xml:space="preserve">Urban roads are the joint responsibility of the national government and the provincial governments. Overall, ports and airports are manage solely by the national government. </t>
  </si>
  <si>
    <t xml:space="preserve">State Governments
Construction and maintenance of inner city/village roads) Devolved to Municipal Corporation Municipal Council and Nagar Panchayat
</t>
  </si>
  <si>
    <t>State Governments
Construction and maintenance of inner city/village roads) Devolved to Municipal Corporation Municipal Council and Nagar Panchayat
Urban Transport Wing of the Ministry of Housing and Urban Affairs (nodal division for coordination, appraisal and approval of Urban Transport - including Metro Rail Projects at the central level)</t>
  </si>
  <si>
    <t>https://en.wikipedia.org/wiki/Municipal_governance_in_India</t>
  </si>
  <si>
    <t>Provision of public works and transport services are by provinces</t>
  </si>
  <si>
    <t>Jakarta, Bogor, Depok, Tangerang and Bekasi (JaBoDeTaBek) Transportation Management Agency
Bina Marga Office (DKI Jakarta Provincial Government Organization)</t>
  </si>
  <si>
    <t>http://bptj.dephub.go.id/tentang-bptj
https://binamarga.jakarta.go.id/tentang-kami/</t>
  </si>
  <si>
    <t xml:space="preserve">https://papers.ssrn.com/sol3/papers.cfm?abstract_id=2910222
</t>
  </si>
  <si>
    <t>The local government system in Japan consists of two tiers: prefectures and the municipalities that make up the prefectures. Prefectures and municipalities are both local public entities of equal status and cooperate in local administration according to their share of duties. Rural transport is managed by the municipal level governments.</t>
  </si>
  <si>
    <t>https://www.metro.tokyo.lg.jp/ENGLISH/ABOUT/STRUCTURE/structure01.htm#:~:text=The%20local%20government%20system%20in,to%20their%20share%20of%20duties.</t>
  </si>
  <si>
    <t>Prefectural governments are regional authorities comprising municipalities, and are in charge of broader regional administration. Japan is made up of 47 prefectures and Tokyo is one of these regional authorities.Urban transport is managed by the prefectural governments.</t>
  </si>
  <si>
    <t xml:space="preserve">Kiribati is a unitary republic with two levels of government, national and local. Local government is mentioned in the constitution and the main legislative Act. Rural roads are jointly maintained by the national governments, Island councils, and Town councils. </t>
  </si>
  <si>
    <t>https://www.clgf.org.uk/default/assets/File/Country_profiles/Kiribati.pdf</t>
  </si>
  <si>
    <t xml:space="preserve">Urban roads, airports, and airports are the sole responsibility of the national government. </t>
  </si>
  <si>
    <t>Local public administration law No. 101 of 15 July 2011 (adapted 2017) “On local self-government” gives municipalities responsibility for urban public transport</t>
  </si>
  <si>
    <t>Department of Public Work and Transport of Provinces (project management and maintenance)</t>
  </si>
  <si>
    <t>Urban Development Administration Authorities</t>
  </si>
  <si>
    <t>https://www.oecd.org/countries/laopeoplesdemocraticrepublic/47180143.pdf</t>
  </si>
  <si>
    <t>Public Works Department Sarawak
Public Works Department Sabah
Other states PWD</t>
  </si>
  <si>
    <t>https://jkr.sarawak.gov.my/page-0-513-333-Infrastructure-Sector.html
http://jkrapps.sabah.gov.my/piagam-pelanggan/</t>
  </si>
  <si>
    <t>Local government has responsibility for urban planning, basic facilities and infrastructure</t>
  </si>
  <si>
    <t>https://www.clgf.org.uk/default/assets/File/Country_profiles/Malaysia.pdf</t>
  </si>
  <si>
    <t>Island council and City councils (build and maintain road)</t>
  </si>
  <si>
    <t xml:space="preserve">https://www.unicef.org/maldives/media/256/file/Study%20on%20the%20Decentralization%20Process%20in%20the%20Maldives.pdf_x000D_
</t>
  </si>
  <si>
    <t>Rural transport is solely managed by the local governments.</t>
  </si>
  <si>
    <t>http://www.rmioag.com/local-governments/</t>
  </si>
  <si>
    <t>Urban roads are jointly managed by the  national and the local governments. While ports and airports are maintained by the national governments.</t>
  </si>
  <si>
    <t>The Federated States of Micronesia (FSM) is an independent, sovereign nation made up of the four states, Chuuk, Kosrae, Pohnpei, and Yap. Each state is responsible for managing their respective rural transport infrastructure.</t>
  </si>
  <si>
    <t>https://gov.fm/</t>
  </si>
  <si>
    <t>The Federated States of Micronesia (FSM) is an independent, sovereign nation made up of the four states, Chuuk, Kosrae, Pohnpei, and Yap. Each state is responsible for managing their respective urban transport infrastructure.</t>
  </si>
  <si>
    <t>Local governments in Mongolia hold limited authority, and are generally tasked with implementing the central government policies - further details - unclear</t>
  </si>
  <si>
    <t>Wikipedia: Accessed on 06-02-2021</t>
  </si>
  <si>
    <t>Myanmar also devolves some responsibilities and resources to more or less independent local governments with their own legal status, budgets, and rights
For regional: approve projects using local budget</t>
  </si>
  <si>
    <t xml:space="preserve">Yangon Region Transport Authority
Naypyitaw Development Committee
Yangon City Development Committee
Mandalay City Development Committee
Town Development Councils </t>
  </si>
  <si>
    <t>https://www.wipo.int/edocs/lexdocs/laws/en/mm/mm009en.pdf
https://www.adb.org/sites/default/files/publication/189076/mya-reform-transport-institutions.pdf</t>
  </si>
  <si>
    <t xml:space="preserve">There is no local government legislation. Rural transport is the sole responsibility of the national government. </t>
  </si>
  <si>
    <t>https://www.clgf.org.uk/default/assets/File/Country_profiles/Nauru.pdf</t>
  </si>
  <si>
    <t xml:space="preserve">Urban transport is solely managed by the national government. </t>
  </si>
  <si>
    <t>Local roads management</t>
  </si>
  <si>
    <t xml:space="preserve">Local roads management
Local urban public transport
Inlans Water Transport - Concurrent List of Powers of  Central and Provincial Governments
</t>
  </si>
  <si>
    <t>Appendix 5 of the Constitution of Nepal
https://www.adb.org/sites/default/files/publication/543056/governance-institutional-risks-challenges-nepal.pdf, p.98
https://www.adb.org/sites/default/files/publication/543056/governance-institutional-risks-challenges-nepal.pdf p. 96</t>
  </si>
  <si>
    <t xml:space="preserve">New Zealand has two levels of government, national and local, which are politically,  financially and administratively independent of one another. New Zealand has no  written constitution and the general powers of local government are defined in the Local Government Act 2002.  </t>
  </si>
  <si>
    <t>https://www.clgf.org.uk/default/assets/File/Country_profiles/New_Zealand.pdf</t>
  </si>
  <si>
    <t xml:space="preserve">National government is responsible  for national highways, which represent  approximately 13% of the road network. Urban roads are the sole responsibility of the territorial councils/local governments. Ports are managed by the regional and territorial governments while airports are managed jointly by the national and territorial governments.  </t>
  </si>
  <si>
    <t>Local Government in Niue is established under the provisions of the Niue Village Council Act 1967. Every village in Niue have a Village council, the term in office is three years before going back to the polls. Rural transport is jointly managed by the national government and the village council.</t>
  </si>
  <si>
    <t>https://en.wikipedia.org/wiki/Politics_of_Niue</t>
  </si>
  <si>
    <t>CDA manages the rural transport for the attached villages with the capital, and provincial authorities manage the rural transport through their concerned departments.
Local govt. -   all public streets, roads, bridges and other means of public communication</t>
  </si>
  <si>
    <t xml:space="preserve">CDA manages urban transport in the Capital while respective provincial transport departments manage urban transport. 
Functions of a Metropolitan Corporation, Municipal Corporation and Municipal Committee -    Public parking facilities;
City roads and traffic management;
Public transport;
</t>
  </si>
  <si>
    <t>Deduced from THE PUNJAB LOCAL GOVERNMENT ACT 2019 - http://punjablaws.gov.pk/laws/2735.html</t>
  </si>
  <si>
    <t>The Palau Constitution designates sixteen traditional municipalities of Palau as states. Adoption of the Palau Constitution gave the sixteen states the authority to formulate their own constitutional conventions and elect their respective legislatures and heads of state.Each state is responsible for managing the rural roads and transport infrastructure.</t>
  </si>
  <si>
    <t>https://www.palaugov.pw/states/</t>
  </si>
  <si>
    <t>Urban transport is jointly managed by the national and the state government.</t>
  </si>
  <si>
    <t xml:space="preserve">Papua New Guinea is a federal constitutional monarchy with three spheres of government: national, provincial and local. Local government is enshrined in the constitution. Rural roads are jointly maintained by the national government, provinces, urban local-level governments, and rural local-level governments. </t>
  </si>
  <si>
    <t>https://www.clgf.org.uk/default/assets/File/Country_profiles/Papua_New_Guinea.pdf</t>
  </si>
  <si>
    <t xml:space="preserve">Urban roads are the joint responsibility of the national government, urban local-level government, and the rural local-level governments. Overall, ports and airports are manage solely by the national government. </t>
  </si>
  <si>
    <t>Local Government Units, Provincial Government
Provision and maintenance of roads, bridges, funded out of provincial or municipal budget, traffic signs</t>
  </si>
  <si>
    <t>City Local Government Units, Metropolitan Manila Development Authority
Provision and maintenance of roads, bridges, funded out of city, traffic signs, and transportation services</t>
  </si>
  <si>
    <t>https://www.dilg.gov.ph/PDF_File/issuances/memo_circulars/dilg-memocircular-2020619_8b2c63af4c.pdf
https://mmda.gov.ph/10-transparency/6-mmda-s-scope-of-services-its-functions-and-powers.html</t>
  </si>
  <si>
    <t>Devolution of power to local governments is not clear.</t>
  </si>
  <si>
    <t>Urban Transport Department under the Ministry of Transport</t>
  </si>
  <si>
    <t xml:space="preserve">Rural roads are jointly maintained by the national and the village government. </t>
  </si>
  <si>
    <t>https://www.clgf.org.uk/default/assets/File/Country_profiles/Samoa.pdf</t>
  </si>
  <si>
    <t xml:space="preserve">Ports, airports, urban roads, and transport system is solely managed by the national government. </t>
  </si>
  <si>
    <t>The Solomon Islands is a constitutional monarchy with three tiers of government: national, provincial and local. Provincial governments in cooperation with the national and the local governments maintain the roads.</t>
  </si>
  <si>
    <t>https://www.clgf.org.uk/default/assets/File/Country_profiles/Solomon_Islands.pdf</t>
  </si>
  <si>
    <t>Managing urban transport, ports, and airports are the sole responsibility of the provincial governments. Urban roads are jointly managed by the provincial and the Honiara City Council.</t>
  </si>
  <si>
    <t>Local Authorities (rural roads including some of unclassified roads)</t>
  </si>
  <si>
    <t>Provincial Councils (C and D class roads)</t>
  </si>
  <si>
    <t>http://www.npd.gov.lk/images/publications/english_pip_book.pdf (p.76)</t>
  </si>
  <si>
    <t>Each county and city is composed of transportation administration, construction bureau, public works bureau, tourism bureau, transportation and tourism bureau, etc. The agency handles comprehensive transportation planning, public transportation management, traffic engineering management, parking lot construction and management And tourism, to provide people with a safer, more convenient and rapid transportation environment, and to improve quality of life</t>
  </si>
  <si>
    <t>The Transportation Bureau of Taipei City Government
Taipei City Government MRT Engineering Bureau
Kaohsiung City Government Transportation Bureau
Kaohsiung City Government MRT Engineering Bureau
Taichung City Government Transportation Bureau
Tainan City Government Transportation Bureau
New Taipei City Government Transportation Bureau
New Taipei City Government MRT Engineering Bureau
 Taoyuan City Government Transportation Bureau
MRT Engineering Bureau of Taoyuan City Government</t>
  </si>
  <si>
    <t xml:space="preserve">https://www.motc.gov.tw/uploaddowndoc?file=yearbook%2F108%2F108YB01/108YB010102.pdf&amp;filedisplay=108YB010102.pdf&amp;flag=doc
</t>
  </si>
  <si>
    <t>The municipalities, City of Pattaya, and Tambon Administrative Organization shall have power to systematize the public services for the benefit of local communities as follows:
Transportation and traffic engineering</t>
  </si>
  <si>
    <t>Bangkok Metropolitan Administration 
is responsible for local road development in Bangkok and is also involved in the planning and construction of flyovers of major junctions and small-scale traffic management</t>
  </si>
  <si>
    <t>http://thailaws.com/law/t_laws/tlaw0070_6.pdf
https://www.adb.org/sites/default/files/institutional-document/33104/files/tha-transport-assessment.pdf</t>
  </si>
  <si>
    <t>(Village Council maintains road  infrastructure)</t>
  </si>
  <si>
    <t xml:space="preserve">Dili Administration </t>
  </si>
  <si>
    <t>https://www.laohamutuk.org/Agri/EnvLaw/Law%203-2009CommunityLeadersEn.pdf</t>
  </si>
  <si>
    <t>Tonga is a constitutional monarchy with two levels of government, local and national. There is no constitutional provision for local government and the main legislative texts that cover local government are the Fonos Act 1988 and the District and Town Officers Act 1988. Rural transport is managed by the district officers and town officers with their discretionary powers.</t>
  </si>
  <si>
    <t>https://www.clgf.org.uk/default/assets/File/Country_profiles/Tonga.pdf</t>
  </si>
  <si>
    <t>National government is responsible for maintaining urban roads, transport, ports, and airports</t>
  </si>
  <si>
    <t>Island councils (Kaupule) are responsible for maintaining roads and transport in their respective councils.</t>
  </si>
  <si>
    <t>https://www.clgf.org.uk/default/assets/File/Country_profiles/Tuvalu.pdf</t>
  </si>
  <si>
    <t>National government is responsible for prots and airports.</t>
  </si>
  <si>
    <t>Managed by each city's department
The powers of the city passenger transport management body include:
concluding contracts with carriers and coordinating their activities;
ensuring the smooth operation of all types of urban passenger transport;
uniform technical policy policy;
development and implementation of comprehensive measures for the development of all types of urban passenger transport and the improvement of the system of passenger services, expanding the scope and types of services provided to them;
development of normative documents establishing the procedure and rules for providing passenger services;
approval of bus routes and schedules for buses, trams, trolleybuses, as well as taxis;
monitoring the rights of passengers;
introduction of a single ticket system for urban passenger transport entities, preparation of travel tickets, leaflets, as well as documents entitling certain categories of citizens to preferential travel in transport;
exercise other powers in accordance with the legislation.</t>
  </si>
  <si>
    <t>Provinces and Municipalities maintains road infrastructure</t>
  </si>
  <si>
    <t>https://www.clgf.org.uk/default/assets/File/Country_profiles/Vanuatu.pdf</t>
  </si>
  <si>
    <t xml:space="preserve">Provincial level : Provincial People's Committee (Department of Transport)
District level : District People's Committee (Department of Economy and Infrastructure )
Commune level : Commune People's Committee.
The Committee on Economy – Budget managed by the provincial People’s Council shall be responsible for sectors such as economy, budget, urban, transportation, construction, science, technology, natural resources and environment affairs throughout the province. 
The Committee on Economy – Society managed by the People’s Council at the district and communal level shall be responsible for sectors such as economy, budget, urban, transportation, construction, education, healthcare, culture, society, information, physical exercise, sports, science, technology, natural resources, environment affairs and religious policies in this local area. </t>
  </si>
  <si>
    <t xml:space="preserve">Hanoi Urban Transport Management and Operation Center
Hanoi Transportation Department
Ho Chi Minh City Department of Transportation and Public Works
The Committee on Urban Affairs managed by the People’s Council of the centrally governed city shall be responsible for sectors such as urban planning, technical and social infrastructural development, transportation, construction, environment and public service rendering affairs throughout the centrally-governed city. </t>
  </si>
  <si>
    <t xml:space="preserve"> http://upload.mt.gov.vn//QuyhoachGTVT/BAO%20CAO%20TH%20CLGTNT_Phe%20duyet.doc</t>
  </si>
  <si>
    <t>Existence of a national law on seat-belt use among car occupants. Data represent information gathered in 2017</t>
  </si>
  <si>
    <t>Unit</t>
  </si>
  <si>
    <t>WHO</t>
  </si>
  <si>
    <t>Weblink</t>
  </si>
  <si>
    <t>https://www.who.int/data/gho/data/indicators/indicator-details/GHO/existence-of-a-national-seat-belt-law</t>
  </si>
  <si>
    <t>&lt;&lt;&lt; Back to TOC</t>
  </si>
  <si>
    <t>Details</t>
  </si>
  <si>
    <t>Existence of a national legislation requiring the use of helmets on motorcycles and/ormopeds. Data represent information gathered in 2017</t>
  </si>
  <si>
    <t>https://www.who.int/data/gho/data/indicators/indicator-details/GHO/existence-of-a-national-motorcycle-helmet-law</t>
  </si>
  <si>
    <t>Whether helmet use applies to drivers as well as passengers of motorized two-wheelers. Data represent information gathered in 2017</t>
  </si>
  <si>
    <t>https://www.who.int/data/gho/indicator-metadata-registry/imr-details/219</t>
  </si>
  <si>
    <t>Drivers</t>
  </si>
  <si>
    <t>Adult passengers</t>
  </si>
  <si>
    <t>Child passengers</t>
  </si>
  <si>
    <t>Not restricted</t>
  </si>
  <si>
    <t>Prohibited under 12 yrs</t>
  </si>
  <si>
    <t>Prohibited under 8 yrs</t>
  </si>
  <si>
    <t>Prohibited until footrests can be reached</t>
  </si>
  <si>
    <t>Prohibited under 10 yrs</t>
  </si>
  <si>
    <t>Existence of national speed limits for private cars. Data represent information gathered in 2017</t>
  </si>
  <si>
    <t>https://www.who.int/data/gho/data/indicators/indicator-details/GHO/existence-of-national-speed-limits</t>
  </si>
  <si>
    <t>Maximum speed limit for cars on these two road types. Urban roads: these are roads within cities or built up areas (e.g. residential areas); Rural roads: these are roads that are not urban roads nor roads going between cities. Data represent information gathered in 2017</t>
  </si>
  <si>
    <t>kph</t>
  </si>
  <si>
    <t>https://www.who.int/data/gho/data/indicators/indicator-details/GHO/maximum-speed-limits</t>
  </si>
  <si>
    <t>Urban</t>
  </si>
  <si>
    <t>Rural</t>
  </si>
  <si>
    <t xml:space="preserve">100 - 130 </t>
  </si>
  <si>
    <t>The national maximum legal Blood Alcohol Concentration for the general population, young / novice drivers and for professional/commercial drivers. Data represent information gathered in 2017</t>
  </si>
  <si>
    <t>g/dl</t>
  </si>
  <si>
    <t>https://www.who.int/data/gho/data/indicators/indicator-details/GHO/blood-alcohol-concentration-(bac)-limit-for-drivers</t>
  </si>
  <si>
    <t>General population</t>
  </si>
  <si>
    <t>Young/novice drivers</t>
  </si>
  <si>
    <t>A drink-driving law prohibits operation of a motorized vehicle when one's level of alcohol consumption has exceeded a specified legal limit. Note: this includes alcohol only, not drugs. Data represent information gathered in 2017</t>
  </si>
  <si>
    <t>https://www.who.int/data/gho/data/indicators/indicator-details/GHO/existence-of-a-national-drink-driving-law</t>
  </si>
  <si>
    <t>The legislation on the use of child restraints - i.e. special seat restraints for children designed according to age and weight, that offer protection in the event of a car crash. These include rearward and forward facing child seats, as well as forward facing booster seats and cushions. Data represent information gathered in 2017</t>
  </si>
  <si>
    <t>https://www.who.int/data/gho/data/indicators/indicator-details/GHO/existence-of-a-national-child-restraint-law</t>
  </si>
  <si>
    <t>The fuel economy of an automobile relates distance traveled by a vehicle and the amount of fuel consumed. Consumption can be expressed in terms of volume of fuel to travel a distance, or the distance travelled per unit volume of fuel consumed. Since fuel consumption of vehicles is a significant factor in air pollution, and since importation of motor fuel can be a large part of a nation's foreign trade, many countries impose requirements for fuel economy.</t>
  </si>
  <si>
    <t>Lge/ 100 km</t>
  </si>
  <si>
    <t>GFEI</t>
  </si>
  <si>
    <t>https://www.globalfueleconomy.org/media/791561/gfei-global-status-report-2020.pdf</t>
  </si>
  <si>
    <t>Common for ASEAN economies
sales-weighted fuel consumption - LDV fleet = 7.3 Lge/100 km in 2015 (NEDC cycle). 
Target: average fuel consumption = 5.4 Lge/100 km by 2025. _x000D_</t>
  </si>
  <si>
    <t>minimum weight-indexed fuel consumption rate per
vehicle = 5.2 Lge/100 km to 11.9 Lge/100 km</t>
  </si>
  <si>
    <t>Phase 1 (2017/2018 to 2021/2022) sales-weighted average fuel consumption standard = 5.49 Lge/100 km (Indian Driving Cycle test)
Phase 2 (2021/2022 onwards) average fuel consumption
standard = 4.77 Lge/100 km</t>
  </si>
  <si>
    <t>In 2019 - shifted from using the JC08 to the WLTC testing procedure
corporate average fuel effciency standard = 3.95 Lge/100 km (WLTC test) by 2030</t>
  </si>
  <si>
    <t>Target: 4.15 Lge/100 km (EPA two-cycle test) by 2020
Updated Target: 3.56 Lge/100 km (EPA two-cycle test) by 2030</t>
  </si>
  <si>
    <t>Sulfur is a natural component in crude oil that is present in gasoline and diesel unless removed. Sulfur in gasoline impairs the effectiveness of emission control systems and contributes to air pollution. Reducing the sulfur content in gasoline enables advanced emission controls and reduces air pollution. Source data was last updated August 2021</t>
  </si>
  <si>
    <t>ppm</t>
  </si>
  <si>
    <t>UNEP</t>
  </si>
  <si>
    <t>3,500 (avg.) / 500ppm/ 50ppm</t>
  </si>
  <si>
    <t>Since July 2017 has been marketed Perta-Dex HQ (High Quality of Pertamina Diesel Environment Extra) with sulfur content max 50 ppm.  It’s meant any 3 types of diesel fuel since July 2017.</t>
  </si>
  <si>
    <t>51-500</t>
  </si>
  <si>
    <t>no limit</t>
  </si>
  <si>
    <t>None</t>
  </si>
  <si>
    <t>500/ 50ppm</t>
  </si>
  <si>
    <t>No limit</t>
  </si>
  <si>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Biodiesel mandates require a minimum percentage of biodiesel blend in the total volume of gasoline.</t>
  </si>
  <si>
    <t>%</t>
  </si>
  <si>
    <t>REN21</t>
  </si>
  <si>
    <t>https://www.ren21.net/reports/global-status-report/</t>
  </si>
  <si>
    <t>Proposed Target: 20% blending of ethanol in petrol and 5% blending of biodiesel in diesel by 2030</t>
  </si>
  <si>
    <t>http://petroleum.nic.in/sites/default/files/biofuelpolicy2018_1.pdf</t>
  </si>
  <si>
    <t>Proposed Target: 30% biodiesel beginning in 2025; 5% biofuel in aviation fuel by 2025 
20% ethanol beginning in 2025</t>
  </si>
  <si>
    <t>https://chainreactionresearch.com/report/palm-oil-biofuels-market-may-see-shake-up-in-2020-heightening-leakage-risks/; https://www.icao.int/Meetings/altfuels17/Documents/4%20-Indonesia%20Initiative_Ministries.pdf
https://apps.fas.usda.gov/newgainapi/api/report/downloadreportbyfilename?filename=Biofuels%20Annual_Jakarta_Indonesia_8-9-2019.pdf</t>
  </si>
  <si>
    <t>Biofuels are transportation fuels such as ethanol and biomass-based diesel fuel that are made from biomass materials. These fuels are usually blended with petroleum fuels. Using ethanol or biodiesel reduces the consumption of gasoline and diesel fuel made from crude oil, which can reduce the amount of crude oil imported from other countries. Ethanol and biodiesel are also cleaner-burning fuels than pure gasoline and diesel fuel. Ethanol mandates require a minimum percentage of ethanol blend in the total volume of gasoline.</t>
  </si>
  <si>
    <t>Vehicle emissions standards set individual or fleet-wide vehicle standards for emissions of pollutants, such as NOx or GHGs. Different regions and countries have different standards for vehicle emissions. Source data was last updated August 2021</t>
  </si>
  <si>
    <t>Less than Euro 4 – to be confirmed for specific standard</t>
  </si>
  <si>
    <t>Euro 5/V</t>
  </si>
  <si>
    <t xml:space="preserve">Euro 1
</t>
  </si>
  <si>
    <t xml:space="preserve">Euro 4/IV  </t>
  </si>
  <si>
    <t xml:space="preserve">Euro 4/IV in 1 Jan 2022
Euro 5/V by 2027
</t>
  </si>
  <si>
    <t xml:space="preserve">China VI </t>
  </si>
  <si>
    <t>Bharat Stage VI</t>
  </si>
  <si>
    <t>Euro 4 (adopted July 2018)</t>
  </si>
  <si>
    <t xml:space="preserve">Equivalent to Euro 5/6 and V/VI standards for light-duty and heavy-duty vehicles </t>
  </si>
  <si>
    <t>Less than Euro 4 equivalent</t>
  </si>
  <si>
    <t>Plans underway to adopt vehicle emission standards and equivalent fuel quality</t>
  </si>
  <si>
    <t xml:space="preserve">None; Plans underway to adopt standards </t>
  </si>
  <si>
    <t>Euro 4/IV proposed in 2021 delayed</t>
  </si>
  <si>
    <t>Euro 3</t>
  </si>
  <si>
    <t xml:space="preserve">Euro 5/V for new vehicles
Euro 4/IV for vehicles registered on or before 3 Jan 2008
</t>
  </si>
  <si>
    <t>Euro 4/IV if implemented nationwide</t>
  </si>
  <si>
    <t xml:space="preserve">Euro 6/VI
</t>
  </si>
  <si>
    <t>Euro 6/VI</t>
  </si>
  <si>
    <t>Euro 4/IV</t>
  </si>
  <si>
    <t>China V</t>
  </si>
  <si>
    <t>Euro V equivalent</t>
  </si>
  <si>
    <t>Countries levy taxes on purchase and/or registration of motor vehicles. These taxes may include VAT, sales taxes, excise duties and other fees and charges associated with the registration of a vehicle.</t>
  </si>
  <si>
    <t>ITF Stats</t>
  </si>
  <si>
    <t>https://www.oecd-ilibrary.org/sites/d5115edf-en/index.html?itemId=/content/component/d5115edf-en#component-d1e45183</t>
  </si>
  <si>
    <t>GST: 10%
Luxury Car Tax: 33% calculated on the value of most cars that exceed the luxury car tax threshold. The luxury car tax threshold is generally AUD 67 525 (in 2019-20), tax inclusive (including GST) or AUD 75 526, tax inclusive (including GST) if the car’s fuel consumption is less than 7 litres per 100 kilometres.
Registration fee – varies between states/territories – may be calculated on the tare weight, value or type of vehicle
Stamp duty - varies between states/territories - calculated on the tare weight (heavy vehicles) or value (light vehicles)</t>
  </si>
  <si>
    <t>VAT: 10%
Environmental performance excise (automobile tax - light motor vehicle tax): 0-3% of acquisition price (0-2% for commercial and light vehicles) according to environmental criteria (e.g. vehicle type, fuel efficiency, etc.)</t>
  </si>
  <si>
    <t>GST: 15%
Registration Fee on initial registration: the registration fee varies depending on the type of vehicle being registered. The base registration fee for a private passenger vehicle varies from NZD 74.00 to NZD 232.00 depending on the size of the engine.
Road user charges: all diesel vehicles and any vehicle with a GVM of 3.5 tonnes or more are required to pay road user charges. Road user charges are distance based (purchased in 1000 kilometre increments) and charges vary based on the weight and configuration of the vehicle.</t>
  </si>
  <si>
    <t>VAT: 10%
Special Excise Tax: from zero to 5% of the manufacturer’s price according to cylinder capacity
Education Tax: 30% on the amount of Excise Tax
Acquisition Tax: 2-7% of the retail price excluding VAT</t>
  </si>
  <si>
    <t>Incentives (financial and non financial) on Purchasing EVs offered by the national/federal governments</t>
  </si>
  <si>
    <t>Electric Vehicles/plug-in-hybrid electric vehicles/hydrogen vehicles</t>
  </si>
  <si>
    <t>E-Mobility</t>
  </si>
  <si>
    <t>Various</t>
  </si>
  <si>
    <t>Document (p. xx)</t>
  </si>
  <si>
    <t>No purchase discount available on BEVs</t>
  </si>
  <si>
    <t>https://energyagency.am/en/category/noroutyounner-ev-mijocaroumner/elektramobilayin-hayastan--elektramobiln</t>
  </si>
  <si>
    <t>No purchase discount available from the federal governemnt on BEVs. "Federal Governement:  Increased 2020-21 Luxury Car Tax threshold to $77,565 (increase of $2,039) for fuel 
efficient vehicles;  Funded EV projects through ARENA and CEFC; Developing National EV Strategy"</t>
  </si>
  <si>
    <t>State of Electric Vehicles (p.77)</t>
  </si>
  <si>
    <t>https://www.whichcar.com.au/car-advice/how-australias-ev-incentives-compare/https://electricvehiclecouncil.com.au/wp-content/uploads/2020/08/EVC-State-of-EVs-2020-report.pdf</t>
  </si>
  <si>
    <t>No purchase discount available on BEVs. fully electric vehicles have been exempt from excise duties and VAT since 1 January 2019, they are still subject to a 15% import duty</t>
  </si>
  <si>
    <t>https://www.eurasiareview.com/02042021-the-electric-vehicles-market-in-azerbaijan-challenges-and-recommendations/</t>
  </si>
  <si>
    <t>https://www.dhakatribune.com/business/2021/07/10/a-global-change-in-the-market-for-electric-vehicles</t>
  </si>
  <si>
    <t>https://www.eco-business.com/news/road-to-electric-vehicles-in-bhutan-is-paved-with-hurdles/</t>
  </si>
  <si>
    <t xml:space="preserve">No purchase discount available on BEVs. This strategy seeks to reduce Brunei Darussalam›s carbon emissions from the land transportation sector by increasing Electric Vehicles (EV) to 60% of total vehicle sales by 2035. This target is subject to future development of EV and policies in place to promote ownership of EV such as, but not limited to, the following: price of fuel and electricity; low EV prices (e.g. through tax incentives); and availability of infrastructures (e.g. charging stations). </t>
  </si>
  <si>
    <t>http://www.climatechange.gov.bn/SitePages/Strategy%203.aspx/http://www.climatechange.gov.bn/SitePages/Strategy%203.aspx</t>
  </si>
  <si>
    <t>No purchase discount available on BEVs. Minister of Economy and Finance Aun Pornmoniroth has proposed an adjustment on vehicle import duty, to be effective from March 1, to revive the market and buttress the logistics sector after customs clearance revenue on vehicles fell by 40 per cent in 2020 from a year earlier.The ministry said in its letter that the import duty for “family cars” with cylinder capacity not exceeding 3,000cc would be trimmed by 10 percentage points – from 30 to 20 per cent and from 60 per cent to 50 per cent where applicable.For those with engines exceeding 3,000cc in size, the rate will be slashed by 15 percentage points – from 65 to 50 per cent and from 70 to 55 per cent as the case may require.Purely electric family and passenger cars will see import duty reduced from 30 to 10 per cent, in a nod to environment protection.</t>
  </si>
  <si>
    <t>https://www.greengrowthknowledge.org/sites/default/files/downloads/best-practices/Promoting%20green%20mobility%20through%20EM%20in%20Cambodia.pdf/https://www.phnompenhpost.com/business/vehicle-import-duty-cuts-proposed</t>
  </si>
  <si>
    <t>The Chinese government body announced the the new EV subsidy policy for 2021 on December 31, 2020, which included a 20% reduction year on year as planned.Under the new policy for 2021, the subsidy for pure electric vehicles (PEVs) with a driving range of 300-400km will be lowered to 13,000 yuan ($2,013) per vehicle, from 16,200 yuan in 2020, and the subsidy for PEVs with a driving range of 400km or more will drop to 18,000 yuan per vehicle this year, from 22,500 yuan last year.Additionally, subsidies for plug-in hybrid vehicles will be lowered to 6,800 yuan per vehicle in 2021, from 8,500 yuan in 2020. The Chinese government has now officially confirmed that it will exempt New Energy Vehicles (BEV, FCEV and PHEV) from the 10 per cent purchase tax in 2021 and 2022.Now, a joint statement has been made by the Chinese Ministry of Finance and the Ministry of Industry and Information Technology (MIIT) that confirms that New Energy Vehicles purchased between 1 January 2021 and 23 December  2022 are exempt from vehicle purchase tax.</t>
  </si>
  <si>
    <t>https://www.metalbulletin.com/Article/3969254/China-cuts-EV-subsidy-for-2021-market-downplays-impact-on-lithium-cobalt-prices.html/https://www.electrive.com/2020/04/23/chine-extends-ev-sales-tax-exemption-til-2022/</t>
  </si>
  <si>
    <t>https://www.akinsford.com/blog/electric-vehicle-incentives-in-georgia/</t>
  </si>
  <si>
    <t>For four-wheelers: Rs 10,000 per kWh of battery capacity (Maximum up to Rs 1.5 lakh). All EVs are currently subjected to a lower rate of the Goods and Services Tax (GST) at 5 per cent;  First-time buyers can take a loan and get tax benefits of up to Rs 1.5 lakh under Section 80EEB of the Income Tax Act.</t>
  </si>
  <si>
    <t>https://www.news18.com/news/auto/decoding-incentives-and-subsidies-on-electric-vehicles-by-various-state-governments-3987410.html</t>
  </si>
  <si>
    <t>No purchase discount available on BEVs. INDONESIA, a top supplier of a key battery metal, will aim to boost sales of electric vehicles with a new regulation that will cut tax breaks for hybrid cars.Battery-powered electric vehicles (EVs) will retain their 0 per cent luxury tax rate, while plug-in hybrid vehicles will see their tariff increase to 5 per cent from 0 per cent, according to a draft regulation issued by the finance ministry on Monday. Full and mild hybrid types will be taxed at a rate of 6-12 per cent, compared with a previous range of 2-12 per cent.Higher rates will kick in in two years after the battery-powered EV sector realises investments of S$470 million, or when it starts commercial production with an investment of the same amount. After this, plug-in hybrids will be taxed at a rate of 8 per cent, while other hybrids will see a tariff of 10-14 per cent, the draft rules showed. In addition, the government will also provide tax holiday incentives for up to 10 years if EV manufacturers make at least USD 346.2 million.</t>
  </si>
  <si>
    <t>https://kr-asia.com/daily-digest-schools-out-forever/https://www.businesstimes.com.sg/transport/indonesia-aims-to-boost-ev-sales-with-cuts-to-tax-breaks-for-hybrids</t>
  </si>
  <si>
    <t>BEV	400,000 yen; PHEV 200,000 yen (max. amount of subsidy)                                                                                           Subsidy on Hydrogen Vehicles and related technologies                                                                            1. Eco-car tax incentive (300 USD approx.) 2. Environmental performance-based tax reduction (1,975 USD approx.)  3. Special Automobile Tax Reduction  (185 USD approx.)  4. Clean Energy Vehicle Adoption Subsidy (11,730 USD approx.) From May 2021, new tax breaks for environmentally-friendly vehicles will be available for electric vehicles, plug-in hybrids, fuel-cell-powered vehicles, and natural gas vehicles.The availability of tax breaks for gasoline-powered cars and HVs will depend on how their fuel efficiency compares to fiscal 2030 standard targets.Tax breaks will not be available for vehicles rated at less than 60% of the new standard, while vehicles that exceed the new standard by 20% or more will be exempted from tonnage tax for the first and second mandatory vehicle inspections.Higher tax break rates will be available for vehicles with higher fuel efficiency ratings under the new standards.The government and ruling parties expect about 70% of new vehicle sales to be eligible for the new tax incentives.Taxes for “clean diesel” vehicles, which are currently exempted from vehicle tonnage tax, will be the same as for gasoline vehicles from fiscal 2023.To mitigate the impact on sales in the interim, the tax exemption for clean diesel vehicles will be limited to the first legally mandated inspections. The tax exemption will be available until April 2023 for clean diesel vehicles that meet 2020 fuel efficiency standards and until April 2022 for those that do not.</t>
  </si>
  <si>
    <t>http://www.cev-pc.or.jp/english/cev-subsidy.html/ https://global.toyota/en/newsroom/toyota/33558148.html#/ https://www.env.go.jp/seisaku/list/ondanka_saisei/lowcarbon-h2-sc/PDF/Summary_of_Japan's_Hydrogen_Strategy.pdf/https://the-japan-news.com/news/article/0006989304</t>
  </si>
  <si>
    <t>No purchase discount available on BEVs. zero import duty, a 50 percent utilisation rate for primary registration and exemption from transport tax</t>
  </si>
  <si>
    <t>https://astanatimes.com/2019/07/kazakhstan-aims-to-increase-production-of-reduce-prices-for-locally-produced-electric-cars/</t>
  </si>
  <si>
    <t>No purchase discount available on BEVs. The government of Kyrgyzstan starts encouraging the use of electric cars. Preferences are expected to increase the number of this type of transportation. Since 2019, the country applies zero rate to the import of cars with electric motors</t>
  </si>
  <si>
    <t>https://24.kg/english/162608_Kyrgyzstan_introduces_tax_incentives_for_electric_vehicles/https://cabar.asia/en/not-cheap-and-impractical-vague-future-of-electric-cars-in-kyrgyzstan#:~:text=The%20government%20of%20Kyrgyzstan%20starts,of%20cars%20with%20electric%20motors.</t>
  </si>
  <si>
    <t>No purchase discount available on BEVs. (Proposed, Govt. has yet to finalize) In the Low Carbon Footprint Blueprint, it was revealed that full tax relief would be provided for 10,000 units of fully-imported EVs vehicles, the exemption applicable until the end of 2022. From 2023 to 2025, CBU EV units will be given a 50% import and excise duty exemption, in what is a bridging measure until locally-assembled BEVs become available on the market. According to the document, incentives will also be structured with plug-in hybrids (PHEV) in mind. These include tax exemption for qualified CKD models, with 100% exemption being given until 2022, 75% exemption from 2023 to 2025, and 50% exemption from 2026 to 2030.</t>
  </si>
  <si>
    <t>https://paultan.org/2021/05/20/malaysia-ready-to-offer-handsome-tax-incentives-for-evs-new-policy-set-to-be-announced-in-june-madani/</t>
  </si>
  <si>
    <t>No purchase discount available on BEVs.  Electric vehicles are allowed into the Maldives tax-free, while petrol and diesel vehicles face a 200 percent import duty</t>
  </si>
  <si>
    <t>https://www.ccacoalition.org/en/partners/maldives-republic</t>
  </si>
  <si>
    <t>No purchase discount available on BEVs. Government has exempted hybrids from various taxes.</t>
  </si>
  <si>
    <t>https://www.economist.com/asia/2018/12/22/everyone-in-mongolia-drives-a-prius</t>
  </si>
  <si>
    <t>No purchase discount available on BEVs. NO excise duties on e-vehicle imports while cutting customs duties down to 10%.Here, the revised policy sets custom duty tax at 10% for vehicles with less than 100kW of power, 15% on 100-200kW, 30% for 200-300kW, and 40% for electric vehicles with 300kW or more power. The 13% VAT and 5% RDF tax are still payable though.</t>
  </si>
  <si>
    <t>https://techlekh.com/electric-vehicle-tax-nepal/https://www.nepalitimes.com/latest/new-nepal-budget-sparks-electric-comeback/https://www.gadgetbytenepal.com/tax-electric-vehicles-nepal/</t>
  </si>
  <si>
    <t xml:space="preserve">No purchase discount available on BEVs. From July 1 2021, New Zealanders buying an imported new EV will receive a rebate of up to $USD 5,951, and those buying an imported second-hand EV will receive a rebate of up to $USD 2,381.New plug-in hybrid (PHEV) buyers will be eligible for a rebate of up to $USD 3,967, and second-hand PHEV buyers will be eligible for a rebate of up to $USD 1,587. </t>
  </si>
  <si>
    <t>https://thedriven.io/2021/06/14/nz-offers-big-rebates-for-new-and-used-evs-to-tax-ice-cars-as-it-plays-catch-up/</t>
  </si>
  <si>
    <t>No purchase discount available on BEVs. 50% exemption from duty &amp; taxes is admissible on import of Hybrid Electric Vehicles (HEVs) of engine capacity up to 1800cc and 25% exemption from duty &amp; taxes is admissible on import of HEVs of engine capacity from 1800cc to 2500cc.Manufacturers, assemblers, and suppliers in the EV and related infrastructure industries will benefit from lower taxes – 1% GST for EVs as opposed to 17% for regular vehicles. The import duty for charging equipment is also being slashed to 1%.  Additionally, the government will lower the unit rate of electricity for charging station operators to encourage private investments in charging stations.</t>
  </si>
  <si>
    <t>https://profit.pakistantoday.com.pk/2021/04/17/despite-an-ambitious-policy-importing-and-registering-electric-vehicles-remains-strenuous-for-pakistani-consumers/https://fbr.gov.pk/vehicles/51149/131187#:~:text=50%25%20exemption%20from%20duty%20%26%20taxes,capacity%20from%201800cc%20to%202500cc./https://theicct.org/blog/staff/pakistan%E2%80%99s-national-electric-vehicle-policy-charging-towards-future</t>
  </si>
  <si>
    <t>No purchase discount available on BEVs. It requires that 5% of government and corporate fleets be made up of EVs within a time frame prescribed by the CREV. What’s more, the bill requires that new buildings and establishments be constructed with dedicated EV parking slots.The Department of Energy (DOE), for example, is tasked with promoting EVs and developing charging infrastructure in cooperation with other agencies, while the Energy Regulatory Commission (ERC) will regulate charging rates. The Department of Trade and Industry (DTI) has also been tasked with developing the EV and charging station component of the CREV.</t>
  </si>
  <si>
    <t>https://www.manilatimes.net/2020/11/12/business/business-top/e-vehicle-makers-to-govt-provide-more-tax-perks/795025/https://www.topgear.com.ph/news/motoring-news/ev-and-charging-stations-act-senate-a962-20210531</t>
  </si>
  <si>
    <t>South Korean consumers who purchase an electric vehicle in 2021 can receive a subsidy of up to $17,000. The current subsidy program only offers a 50% subsidy on an EV priced between $52,000 - $75,000. Even more, the subsidy is zero for EVs priced at $75,000 or more. As the program currently sits, consumers must purchase a vehicle below $52,000 to receive the full subsidy.                                     Subsidies on hydrogen vehicles and related technologies      The central government offers a subsidy of $USD 19,180 and local governments offer subsides ranging from $USD 8,631-17,810.  2. In Seoul, after subsidies the consumer pays around 28,770 for the basic Nexo model.</t>
  </si>
  <si>
    <t>https://electrek.co/2021/02/19/south-korea-to-halve-electric-vehicle-prices-by-2025/https://www.intralinkgroup.com/Syndication/media/Syndication/Reports/Korean-hydrogen-economy-market-intelligence-report-January-2021.pdf</t>
  </si>
  <si>
    <t>No purchase discount available on BEVs. New EVs and taxis registered between 1 January 2021 and 31 December 2023 will receive a 45% rebate off the additional registration fees (ARF) tax. This rebate is capped at S$20,000. The revised structure, which will be tiered by power ratings, will incentivize the use of energy-efficient, environmentally-friendly vehicles, with an across-the-board reduction in road tax for EVs and certain HEVs.</t>
  </si>
  <si>
    <t>https://blog.wallbox.com/singapore-ev-incentives/</t>
  </si>
  <si>
    <t>https://economynext.com/sri-lanka-to-promote-electric-vehicles-with-renewable-power-expansion-83979/</t>
  </si>
  <si>
    <t>No purchase discount available on BEVs. Under the program, business segments undertaking $165 million or larger electric vehicle projects will be exempt from corporate taxes for eight years.Under the current excise tax structure, EVs are tax-exempt from Jan 1, 2020, to Dec 31, 2022, for car makers granted Board of Investment privileges, with the rates levied at 2% after 2022. Manufacturers that did not receive incentives are charged 8% tax.This excise tax structure for automobiles promotes certain types of cars to become product champions through tax incentives, such as a 14% tax rate applied on eco-cars that is due to expire in 2025.</t>
  </si>
  <si>
    <t>https://lmc-auto.com/news-and-insights/thailand-electric-vehicle-incentives/https://asia.nikkei.com/Business/Automobiles/Thailand-charts-EV-road-map-with-investment-incentives/ https://www.bangkokpost.com/business/2060363/excise-tax-rejig-seeks-to-make-thailand-an-ev-hub</t>
  </si>
  <si>
    <t>The import of electric vehicles enjoys zero excise taxes and customs duties, while for traditional cars consumers should pay twice of its price.</t>
  </si>
  <si>
    <t>https://www.uzreport.news/economy/uzbekistan-to-launch-production-of-electric-vehicles-by-2025</t>
  </si>
  <si>
    <t>No purchase discount available on BEVs. Specifically, electric vehicle manufacturing companies are supported by the power grid from state-owned companies, a 30 per cent capital subsidy to build a charging station, and a subsidy of nearly $8,000 for each vehicle produced.</t>
  </si>
  <si>
    <t>https://vir.com.vn/e-cars-gear-up-for-policy-assistance-85050.html#:~:text=Specifically%2C%20electric%20vehicle%20manufacturing%20companies,%248%2C000%20for%20each%20vehicle%20produced.</t>
  </si>
  <si>
    <t>No purchase discount available on BEVs. Offering first registration tax (FRT) concessions for EVs. FRT on electric commercial vehicles (including goods vehicles, buses, light buses, taxis, and special purpose vehicles), electric motor cycles and electric motor tricycles will be fully waived.For electric private cars, the concession arrangement is as follows:
except for eligible private car owners (see ii. below), FRT for electric private cars will be waived up to $97,500.
private car owners who arrange to scrap and de-register their own eligible old private car (private car with an internal combustion engine or electric private car) and then first register a new electric private car can enjoy a higher FRT concession up to $287,500 under the “One-for-One Replacement” Scheme.</t>
  </si>
  <si>
    <t>https://www.epd.gov.hk/epd/english/environmentinhk/air/prob_solutions/promotion_ev.html</t>
  </si>
  <si>
    <t>Electric-powered automobiles and motorcycles and hybrid electric vehicles are taxed at one-half (1/2) of the statutory tax rates.</t>
  </si>
  <si>
    <t>https://www.ecct.com.tw/foreign-residents-included-in-new-vehicle-subsidy-programm/https://law.moj.gov.tw/ENG/LawClass/LawAll.aspx?pcode=G0340076</t>
  </si>
  <si>
    <t>Russia plans to subsidise the purchase of domestically manufactured electric vehicles (EVs). Through the subsidy, the government plans to cover 25% of the purchase price of any Russian-made electric car, to a maximum of 625,000 roubles ($8,570), possibly starting next year (2022).The zero-tax rate applies to electric cars brought into the Eurasian Economic Union ­– which alongside Russia includes the former Soviet republics of Armenia, Belarus, Kazakhstan and Kyrgyzstan – and will last through December 31, 2021. Both businesses and individual buyers will be able to take advantage of the tax break.</t>
  </si>
  <si>
    <t>https://www.reuters.com/business/autos-transportation/russia-plans-subsidise-electric-cars-spur-demand-2021-08-04/https://bellona.org/news/transport/2020-04-russia-cancels-import-tax-for-electric-cars-in-hopes-of-enticing-drivers</t>
  </si>
  <si>
    <t>The fossil fuels refer to coal (including raw coal, solid fuels, coal gases, coal bed methane, etc.), petroleum (including crude oil, natural gas liquids, petroleum products, etc.), natural gas (including associated gases, non-associated gases, etc.) and heat and electricity generated by the above fossil 
fuels. Fossil fuel sectors mean the production, consumption and other sectors relating to the fossil fuels.</t>
  </si>
  <si>
    <t>Energy</t>
  </si>
  <si>
    <t>Million (USD)</t>
  </si>
  <si>
    <t>IEA</t>
  </si>
  <si>
    <t>https://www.iea.org/</t>
  </si>
  <si>
    <t>Total of subsidies</t>
  </si>
  <si>
    <t>Several commitments were made during the COP 26 that are relevant directly or indirectly for the transport sector. Signatories/ participants include Country/ Regions as well as individual organisations and companies.</t>
  </si>
  <si>
    <t>Road Transport</t>
  </si>
  <si>
    <t>Power/ Fuels</t>
  </si>
  <si>
    <t>Climate Change - General Transport</t>
  </si>
  <si>
    <t>No.</t>
  </si>
  <si>
    <t>Title</t>
  </si>
  <si>
    <t>Speed It Up! Citizens’ Declaration - End tailpipe pollution</t>
  </si>
  <si>
    <t>COP26: Government leaders must commit to boosting cycling levels to reduce carbon emissions and reach global climate goals quickly and effectively</t>
  </si>
  <si>
    <t xml:space="preserve">International Aviation Climate Ambition Coalition  </t>
  </si>
  <si>
    <t>Clean Skies for Tomorrow Leaders: 10% Sustainable Aviation Fuel by 2030</t>
  </si>
  <si>
    <t>Landmark Collaboration to Accelerate the Shift to Zero-Carbon Freight: Smart Freight Centre, BSR and the World Economic Forum Announce the Establishment of Sustainable Freight Buyers Alliance</t>
  </si>
  <si>
    <t>The Beyond Oil and Gas Alliance Declaration</t>
  </si>
  <si>
    <t>Statement on International Public Support for the Clean Energy Transition</t>
  </si>
  <si>
    <t>Decarbonise Transport!
A call from business leaders for climate action and collaboration with governments</t>
  </si>
  <si>
    <t>The Ocean for Climate Declaration</t>
  </si>
  <si>
    <t>Latin America and Caribbean “Zero Emissions Mobility”</t>
  </si>
  <si>
    <t>https://www.endtailpipe.org/</t>
  </si>
  <si>
    <t>https://cop26cycling.com/#letter</t>
  </si>
  <si>
    <t>https://www.weforum.org/press/2021/09/clean-skies-for-tomorrow-leaders-commit-to-10-sustainable-aviation-fuel-by-2030/</t>
  </si>
  <si>
    <t>https://www.smartfreightcentre.org/en/news/landmark-collaboration-to-accelerate-the-shift-to-zero-carbon-freight-smart-freight-centre-bsr-and-the-world-economic-forum-announce-the-establishment-of-sustainable-freight-buyers-alliance/54637/</t>
  </si>
  <si>
    <t>https://beyondoilandgasalliance.com/who-we-are/</t>
  </si>
  <si>
    <t>https://ukcop26.org/statement-on-international-public-support-for-the-clean-energy-transition/</t>
  </si>
  <si>
    <t>https://www.itf-oecd.org/decarbonise-transport-call-for-action</t>
  </si>
  <si>
    <t>https://racetozero.unfccc.int/wp-content/uploads/2021/10/The-Ocean-for-Climate-Declaration.pdf</t>
  </si>
  <si>
    <t>https://racetozero.unfccc.int/latin-america-and-caribbean-zero-emissions-mobility-pact-launches/</t>
  </si>
  <si>
    <t>Statement</t>
  </si>
  <si>
    <t>Road Transport: Zero emission vehicles are the new normal and accessible, affordable, and sustainable in all regions by 2030.</t>
  </si>
  <si>
    <t>Together, we will work towards all sales of new cars and vans being zero emission globally by 2040, and by no later than 2035 in leading markets.</t>
  </si>
  <si>
    <t xml:space="preserve">Ending tailpipe pollution </t>
  </si>
  <si>
    <t>World leaders must commit to boosting cycling levels to reduce carbon emissions and reach global climate goals quickly and effectively</t>
  </si>
  <si>
    <t>To advance ambitious actions to reduce aviation CO2 emissions</t>
  </si>
  <si>
    <t>10% Sustainable Aviation Fuel by 2030</t>
  </si>
  <si>
    <t>Decarbonize freight transport by 2050</t>
  </si>
  <si>
    <t>We support a socially just and equitable global transition to align oil and gas production with the objectives of the Paris Agreement, taking into account the impact on communities and economies. We commit to working together to facilitate effective measures to this end in line with the Paris Agreement and national climate neutrality targets.</t>
  </si>
  <si>
    <t>Prioritise our support fully towards the clean energy transition, using our resources to enhance what can be delivered by the private sector
Strive to “do no significant harm” to the goals of the Paris Agreement, local communities and local environments
End new direct public support for the international unabated fossil fuel energy sector by the end of 2022, except in limited and clearly defined circumstances that are consistent with a 1.5°C warming limit and the goals of the Paris Agreement</t>
  </si>
  <si>
    <t>Power: Clean power is the most affordable and reliable option for all countries to meet their power needs efficiently by 2030.</t>
  </si>
  <si>
    <t>We declare our shared commitment to unite all stakeholders in transforming tourism to deliver effective climate action.</t>
  </si>
  <si>
    <t xml:space="preserve">Stress the need to halve global emissions by 2030
Call on all Parties to deliver mid-century net zero greenhouse gas emissions goals
Resolve to deliver on these commitments through national policies that reorient economies towards a low and zero-carbon future
Call on Parties to prepare and submit national adaptation plans and communications
Call on all developed countries to deliver on the goal of mobilising $100 billion annually to 2025 </t>
  </si>
  <si>
    <t>Keep regulatory frameworks flexible. Remain open to new solutions. Adapt policies to local and regional circumstances.
Provide targeted support to transport decarbonisation
Encourage changes in mobility behaviour by making full use of available technology and investment in the right infrastructure
Enable innovation. Support a broad range of pathways to decarbonise transport. Consider the challenges for hard to decarbonise transport modes specifically. Make sure infrastructure and regulatory frameworks
are fit for accommodating innovative solutions.
Apply lessons from the Covid-19 pandemic to accelerate the transition to zero-carbon transport
Facilitate dialogue. Encourage cooperation and partnerships. Organise data sharing among stakeholders</t>
  </si>
  <si>
    <t>A Healthy and Productive Ocean for a Resilient, Nature-Positive and Net-Zero Future</t>
  </si>
  <si>
    <t>Seeks to commit cities in the region to transform transport and implement measures in line with carbon neutrality.</t>
  </si>
  <si>
    <t xml:space="preserve">To lead an assessment of global progress towards this breakthrough, including reporting on evidence of the following:
1. Share of new light- and heavy-duty vehicle sales that are zero emission.
2. Amount of available recharging infrastructure for zero emission vehicles. 
3. Investments in both the research, development and demonstration and the deployment of zero emission vehicles and of key components such as batteries.
4. Relative cost, affordability and accessibility of zero emission vehicles and of key components such as batteries (compared to alternatives). </t>
  </si>
  <si>
    <t>- All sales of new cars and vans being zero emission by 2040 or earlier, or by no later than 2035 in leading markets
- Call on all developed countries to strengthen the collaboration and international support offer to facilitate a global, equitable and just transition
- As cities, states, and regional governments, we will work towards converting our owned or leased car and van fleets to zero emission vehicles by 2035 at the latest + Policies
- Commit to supporting a global, equitable and just transition</t>
  </si>
  <si>
    <t xml:space="preserve">- The Participants intend to share plans with current and potential actions to support the ambitions described in Section 1 of this MOU, and to share MHDV registration data annually, within available capabilities.
- The Participants plan to participate in the Global Commercial Vehicle Drive to Zero program and campaign , which serves as a forum for coordination, collaboration and information sharing on ZE-MHDVs. Through their participation in the Global Commercial Vehicle Drive to Zero forum, the Participants intend to facilitate the development of plans and consolidate annually reported MHDV registration data to understand progress made and discuss ways to accelerate progress where needed. </t>
  </si>
  <si>
    <t>- Prioritize people’s needs in the places where we live and work, by accelerating the availability and adoption of public transport, cycling, walking and other forms of nonmotorized transport in parallel to a speedy shift to zero emissions vehicles.
- Shift to 100% zero emissions new vehicles in countries with the highest levels of road transport pollution must therefore be: By 2030 at the latest for buses; By 2035 at the latest for light motor vehicles; By no later than 2040 for heavy vehicles
- Commit to support a just and equitable transition
- Reform financial incentives and subsidies to promote a rapid adoption of clean vehicle technologies and investment in resilient longterm infrastructure.</t>
  </si>
  <si>
    <t>1. Working together, both through ICAO and other complementary cooperative initiatives, to advance ambitious actions to reduce aviation CO2 emissions at a rate consistent with efforts to limit the global average temperature increase to 1.5°C.
2. Supporting the adoption by ICAO of an ambitious long-term aspirational goal consistent with the above-referenced temperature limit, and in view of the industry’s commitments towards net zero CO2 emissions by 2050.
3. Ensuring the maximum effectiveness of CORSIA, including by:
 - supporting efforts at ICAO and working with other ICAO member states to implement and strengthen CORSIA as an important measure to address aviation emissions, including to expand participation in CORSIA, and participating in CORSIA as soon as possible, if our state has not done so already.
 - taking steps domestically to implement Annex 16 Volume IV of the Chicago Convention as fully as possible and in a timely manner, including with respect to enforcement of domestic regulations, legislation, or Implementation arrangements.
 - advancing the environmental ambition of the scheme in the course of undertaking the CORSIA Periodic Reviews.
 - working to ensure that double counting is avoided through the host state’s application of corresponding adjustments in accounting for its nationally determined contribution under the Paris Agreement for the mitigation underlying all CORSIA Eligible Emissions Units and, where needed, CORSIA Eligible Fuels, used toward CORSIA compliance.
4. Promoting the development and deployment, through international and national measures, of sustainable aviation fuels that reduce lifecycle emissions and contribute to the achievement of the UN Sustainable Development Goals (SDGs), in particular avoiding competition with food production for land use and water supply.
5. Promoting the development and deployment, through international and national measures, of innovative new low- and zero-carbon aircraft technologies that can reduce aviation CO2 emissions.
6. Preparing up-to-date state action plans detailing ambitious and concrete national action to reduce aviation emissions and submitting these plans to ICAO well in advance of the 41st ICAO Assembly, where such plans have not already been updated in line with ICAO Assembly Resolution A40-18, paragraph 11.
7. Promoting capacity building support for the implementation of CORSIA and other ICAO climate measures, including to advance uptake of freely available tools and to expand regional expertise, accreditation and access to markets for sustainable aviation fuels and CORSIA Eligible Emissions Units.
8. Convening periodically at both ministerial and official levels with a view to advancing and reviewing progress on the above commitments.</t>
  </si>
  <si>
    <t>- Members of the coalition are championing the commercial scale of viable production of sustainable low-carbon aviation fuels (bio and synthetic) for broad adoption in the industry by 2030. Some initiatives independently championed by various coalition members include a mechanism for aggregating demand for carbon-neutral flying, co-investment vehicles, industry-backed policy proposals and geographically specific value-chain industry blueprints.</t>
  </si>
  <si>
    <t>- Facilitate the establishment of partnerships, with participation from ports, operators and others along the value chain, to accelerate the decarbonisation of the shipping sector and its fuel supply through green shipping corridor projects
- Identify and explore actions to address barriers to the formation of green corridors. This could cover, for example, regulatory frameworks, incentives, information sharing or infrastructure
- Consider the inclusion of provisions for green corridors in the development or review of National Action Plans
- Work to ensure that wider consideration is taken for environmental impacts and sustainability when pursuing green shipping corridors.</t>
  </si>
  <si>
    <t>- The Sustainable Freight Buyers Alliance (SFBA) will catalyze and operationalize demand driven business leadership to decarbonize freight transport, and increase transparency in companies’ progress towards their zero emissions targets.
- The aggregate commitments and purchasing actions of major freight buyers will advance the transport value chain decarbonization potential and help them reduce their own scope 3 emissions.</t>
  </si>
  <si>
    <t>- Clean energy transition, using our resources to enhance what can be delivered by the private sector. This support should strive to “do no significant harm” to the goals of the Paris Agreement, local communities and local environments
- End new direct public support for the international unabated fossil fuel energy sector by the end of 2022, except in limited and clearly defined circumstances that are consistent with a 1.5°C warming limit and the goals of the Paris Agreement.
- Encourage further governments, their official export credit agencies and public finance institutions to implement similar commitments into COP27 and beyond. </t>
  </si>
  <si>
    <t>Reporting on evidence of the following:
- Annual capacity additions of clean energy (on grid and distributed), including as a share of global total electricity generation.
- Investments in both the research, development and demonstration and deployment of clean power, enabling technology, and grids, including as a share of total power investment globally.
- Evidence that power systems can integrate very high levels of variable renewable energy (including up to 100%) in different geographies and climates whilst maintaining a cost-efficient, secure and resilient system.  
- Rate of annual energy efficiency improvement (including for key products sold globally).
- Relative cost, affordability and accessibility of clean power technologies (compared to alternatives).</t>
  </si>
  <si>
    <t>Reporting on evidence of the following:
- Production cost, and cost at point of supply, of renewable and low carbon hydrogen (and affordability and accessibility compared to alternatives).
- Volume of renewable and low carbon hydrogen production globally. 
- Greenhouse gas abatement, across the full value chain, from the production and take-up of renewable and low carbon hydrogen.
- Investments in the research, development and demonstration and deployment, of renewable and low-carbon hydrogen technologies.</t>
  </si>
  <si>
    <t>- We support the global commitment to halve emissions by 2030 and reach Net Zero as soon as possible before 2050. We will consistently align our actions with the latest scientific recommendations, so as to ensure our approach remains consistent with a rise of no more than 1.5°C above pre-industrial levels by 2100.
- Set and deliver targets aligned with climate science to accelerate tourism’s decarbonisation. This includes transport, infrastructure, accommodation, activities, food &amp; drink, and waste management. While offsetting may have a subsidiary role, it must be complementary to real reductions. Measure and disclose all travel and tourism-related emissions. Ensure our methodologies and tools are aligned to UNFCCC-relevant guidelines on measurement, reporting and verification, and that they are transparent and accessible.</t>
  </si>
  <si>
    <t>a.Halt investment in new unabated coal-fired power plants, and phase out unabated coal-fired power plants in line with the requirements for a 1.5°C trajectory. Halt public support for all overseas unabated coal projects in the energy sector.
b. Halt inefficient fossil fuel subsidies as soon as possible.
c. Commit to a collective goal of reducing global methane emissions by at least 30 percent from 2020 levels by 2030, and to take aggressive action to reduce emissions of all super-pollutants, also including hydrofluorocarbons and black carbon.
d. Support ambitious policies to reduce emissions in transport sectors, including to take more ambitious climate action in shipping and aviation.</t>
  </si>
  <si>
    <t>The Maritime Transport industry: Contributing to the decarbonization of the shipping industry to achieve the tipping point of 5% zero emission fuels for international shipping and 15% for domestic shipping by 2030, toward fully decarbonizing shipping by 2050 at the latest, while ensuring a just transition by incorporating a human-centred approach to decarbonization.</t>
  </si>
  <si>
    <t>Participants/ Signatories</t>
  </si>
  <si>
    <t>Governments</t>
  </si>
  <si>
    <t>Austria</t>
  </si>
  <si>
    <t xml:space="preserve">Nigel Topping, UN High Level Climate ActionChampion, COP26  </t>
  </si>
  <si>
    <t>350 Signatories (orgnanisations)</t>
  </si>
  <si>
    <t>Burkina Faso</t>
  </si>
  <si>
    <t>Accenture</t>
  </si>
  <si>
    <t>BSR</t>
  </si>
  <si>
    <t>CORE MEMBERS</t>
  </si>
  <si>
    <t>Agence Française de Développement (AFD)</t>
  </si>
  <si>
    <t>Panama</t>
  </si>
  <si>
    <t>Corporate Partnership Board - Members</t>
  </si>
  <si>
    <t>A.P. Moller – Maersk</t>
  </si>
  <si>
    <t>could not confirm list of the signatories</t>
  </si>
  <si>
    <t>Belgium</t>
  </si>
  <si>
    <t>Canada</t>
  </si>
  <si>
    <t xml:space="preserve">Gonzalo Muñoz, UN High Level Climate Action Champion, COP25  </t>
  </si>
  <si>
    <t>ACME</t>
  </si>
  <si>
    <t>Smart Freight Centre (SFC)</t>
  </si>
  <si>
    <t>Denmark</t>
  </si>
  <si>
    <t>Albania (Republic of Albania)</t>
  </si>
  <si>
    <t>Federated States of Micronesia</t>
  </si>
  <si>
    <t>Angola</t>
  </si>
  <si>
    <t>Anheuser-Busch InBev (AB InBev)</t>
  </si>
  <si>
    <t>Alfred Wegener Institute</t>
  </si>
  <si>
    <t>Chile</t>
  </si>
  <si>
    <t xml:space="preserve">Alejandro Agag,  Founder and CEO, Extreme E  </t>
  </si>
  <si>
    <t>Costa Rica</t>
  </si>
  <si>
    <t>Airbus</t>
  </si>
  <si>
    <t>World Economic Forum (WEF)</t>
  </si>
  <si>
    <t>Banco de Desenvolvimento de Minas Gerais (BDMG)</t>
  </si>
  <si>
    <t>World Travel and Tourism Council</t>
  </si>
  <si>
    <t>Antigua and Barbuda</t>
  </si>
  <si>
    <t>Airbus designs</t>
  </si>
  <si>
    <t>Antartica2020</t>
  </si>
  <si>
    <t xml:space="preserve">Jamie Reigle, CEO, Formula E  </t>
  </si>
  <si>
    <t>Airports Council International</t>
  </si>
  <si>
    <t>We Mean Business Coalition</t>
  </si>
  <si>
    <t>Franca</t>
  </si>
  <si>
    <t>Belgium (Kingdom of Belgium)</t>
  </si>
  <si>
    <t>Sustainable Hospitality Alliance</t>
  </si>
  <si>
    <t>Allianz Partners</t>
  </si>
  <si>
    <t>APDL – Administração dos Portos do Douro</t>
  </si>
  <si>
    <t>Egypt</t>
  </si>
  <si>
    <t>Finland</t>
  </si>
  <si>
    <t xml:space="preserve">Monica Araya, Distinguished Fellow, ClimateWorks Foundation, Drive Electric campaign advisor and special advisor to the UN High-Level Champion for Climate Action for COP26  </t>
  </si>
  <si>
    <t>American Airlines</t>
  </si>
  <si>
    <t>The Mission Possible Partnership (MPP)</t>
  </si>
  <si>
    <t>Greenland</t>
  </si>
  <si>
    <t>Bucuti &amp; Tara Beach Resort</t>
  </si>
  <si>
    <t>Barbados</t>
  </si>
  <si>
    <t>Alstom</t>
  </si>
  <si>
    <t>Aquarium Tropical</t>
  </si>
  <si>
    <t>European Union</t>
  </si>
  <si>
    <t>Luxembourg</t>
  </si>
  <si>
    <t>Katrina Judge, Founder and Director, Young Climate Warriors</t>
  </si>
  <si>
    <t>France</t>
  </si>
  <si>
    <t>ANA Holdings Inc</t>
  </si>
  <si>
    <t>Ireland</t>
  </si>
  <si>
    <t xml:space="preserve">Canada </t>
  </si>
  <si>
    <t>Intrepid Grou</t>
  </si>
  <si>
    <t>Beliza</t>
  </si>
  <si>
    <t>Aramco</t>
  </si>
  <si>
    <t>Association Française d’Halieutique</t>
  </si>
  <si>
    <t>Cape Verde</t>
  </si>
  <si>
    <t>Netherlands</t>
  </si>
  <si>
    <t>Bangalore International Airport Limited (BIAL)</t>
  </si>
  <si>
    <t>Quebec</t>
  </si>
  <si>
    <t>Costa Rica (The Republic of Costa Rica)</t>
  </si>
  <si>
    <t>Visit Scotland</t>
  </si>
  <si>
    <t>Argo</t>
  </si>
  <si>
    <t>Campus mondial de la mer</t>
  </si>
  <si>
    <t>Italy</t>
  </si>
  <si>
    <t>Bank of America</t>
  </si>
  <si>
    <t>Sweden</t>
  </si>
  <si>
    <t>Denmark (The Kingdom of Denmark)</t>
  </si>
  <si>
    <t>Much Better Adventures</t>
  </si>
  <si>
    <t>Arrival</t>
  </si>
  <si>
    <t>CLIMAZUL E.E.</t>
  </si>
  <si>
    <t>Germany</t>
  </si>
  <si>
    <t>Croatia</t>
  </si>
  <si>
    <t>Norway</t>
  </si>
  <si>
    <t>Biodiesel Association of India (BDAI)</t>
  </si>
  <si>
    <t>Wales</t>
  </si>
  <si>
    <t>The East African Development Bank (EADB)</t>
  </si>
  <si>
    <t>Autocrypt</t>
  </si>
  <si>
    <t>Conservation International</t>
  </si>
  <si>
    <t>Guinea Bissau</t>
  </si>
  <si>
    <t>Cyprus</t>
  </si>
  <si>
    <t>Scotland</t>
  </si>
  <si>
    <t>Kenya</t>
  </si>
  <si>
    <t>Boeing</t>
  </si>
  <si>
    <t>El Salvador (Republic of El Salvador)</t>
  </si>
  <si>
    <t>Colombia</t>
  </si>
  <si>
    <t>Bosch</t>
  </si>
  <si>
    <t>Coral Guardian</t>
  </si>
  <si>
    <t>Switzerland</t>
  </si>
  <si>
    <t>Boston Consulting Group</t>
  </si>
  <si>
    <t>Republic of Ireland</t>
  </si>
  <si>
    <t>ASSOCIATE MEMBERS</t>
  </si>
  <si>
    <t>Ethiopia (The Federal Democratic Republic of Ethiopia)</t>
  </si>
  <si>
    <t>Cruise</t>
  </si>
  <si>
    <t>DNV</t>
  </si>
  <si>
    <t>El Salvador</t>
  </si>
  <si>
    <t>Turkey</t>
  </si>
  <si>
    <t>bp</t>
  </si>
  <si>
    <t>California</t>
  </si>
  <si>
    <t>The European Investment Bank (EIB)</t>
  </si>
  <si>
    <t>ExxonMobil</t>
  </si>
  <si>
    <t>ECHT</t>
  </si>
  <si>
    <t>Israel</t>
  </si>
  <si>
    <t>United Kingdom</t>
  </si>
  <si>
    <t>Malta</t>
  </si>
  <si>
    <t>British Airways</t>
  </si>
  <si>
    <t>Fiji (The Republic of Fiji)</t>
  </si>
  <si>
    <t>Ethiopia</t>
  </si>
  <si>
    <t>Iberdrola</t>
  </si>
  <si>
    <t>Esprit de Velox</t>
  </si>
  <si>
    <t>Iceland</t>
  </si>
  <si>
    <t>Uruguay</t>
  </si>
  <si>
    <t>Morocco</t>
  </si>
  <si>
    <t>Caphenia</t>
  </si>
  <si>
    <t>Republic of the Marshall Islands</t>
  </si>
  <si>
    <t>Portugal</t>
  </si>
  <si>
    <t xml:space="preserve">Financierings-Maatschappij voor Ontwikkelingslanden N.V. (FMO) </t>
  </si>
  <si>
    <t>European Commission</t>
  </si>
  <si>
    <t>Kakao Mobility</t>
  </si>
  <si>
    <t>Ethic Ocean</t>
  </si>
  <si>
    <t>Latvia</t>
  </si>
  <si>
    <t>Carbon Engineering Ltd.</t>
  </si>
  <si>
    <t>Finland (The Republic of Finland)</t>
  </si>
  <si>
    <t>Michelin</t>
  </si>
  <si>
    <t>Europe Jacques Delors</t>
  </si>
  <si>
    <t>Lithuania</t>
  </si>
  <si>
    <t>Cathay Pacific Airways</t>
  </si>
  <si>
    <t>FRIENDS OF BOGA</t>
  </si>
  <si>
    <t>France (République Française)</t>
  </si>
  <si>
    <t>Mott MAcDonald</t>
  </si>
  <si>
    <t>European University of the Seas (SEA-EU)</t>
  </si>
  <si>
    <t>Liechtenstein</t>
  </si>
  <si>
    <t>Council on Energy, Environment and Water (CEEW)</t>
  </si>
  <si>
    <t>Gabon (République Gabonaise)</t>
  </si>
  <si>
    <t>NXP</t>
  </si>
  <si>
    <t>Expédition MED</t>
  </si>
  <si>
    <t>Slovenia</t>
  </si>
  <si>
    <t>Deloitte</t>
  </si>
  <si>
    <t>The Gambia (The Republic of The Gambia)</t>
  </si>
  <si>
    <t>North Macedonia</t>
  </si>
  <si>
    <t>Gabon</t>
  </si>
  <si>
    <t>PTV Group</t>
  </si>
  <si>
    <t>Fondation Prince Albert II de Monaco</t>
  </si>
  <si>
    <t>Spain</t>
  </si>
  <si>
    <t>Delta Air Lines</t>
  </si>
  <si>
    <t>Germany (The Federal Republic of Germany)</t>
  </si>
  <si>
    <t>RATP Group</t>
  </si>
  <si>
    <t>Fondation Tara Océan</t>
  </si>
  <si>
    <t>Deutsche Post DHL Group</t>
  </si>
  <si>
    <t xml:space="preserve">Republic of Ireland </t>
  </si>
  <si>
    <t>Rolls-Royce</t>
  </si>
  <si>
    <t>Friends of Ocean Action</t>
  </si>
  <si>
    <t>Namibia</t>
  </si>
  <si>
    <t>Dubai Airports</t>
  </si>
  <si>
    <t>The United Kingdom of Great Britain and Northern Ireland</t>
  </si>
  <si>
    <t>The Holy See (Vatican City State)</t>
  </si>
  <si>
    <t>Mauritania</t>
  </si>
  <si>
    <t>Grenada</t>
  </si>
  <si>
    <t>Shell</t>
  </si>
  <si>
    <t>Géo Avocats</t>
  </si>
  <si>
    <t>Enerkem</t>
  </si>
  <si>
    <t>The United States of America</t>
  </si>
  <si>
    <t>Honduras</t>
  </si>
  <si>
    <t>Siemens</t>
  </si>
  <si>
    <t>Global Ocean Forum</t>
  </si>
  <si>
    <t>United States of America</t>
  </si>
  <si>
    <t>ENI</t>
  </si>
  <si>
    <t>Italy (The Republic of Italy)</t>
  </si>
  <si>
    <t>SNCF</t>
  </si>
  <si>
    <t>Global Ocean Trust</t>
  </si>
  <si>
    <t>Poland</t>
  </si>
  <si>
    <t>Fraport</t>
  </si>
  <si>
    <t>Jordan (Hashemite Kingdom of Jordan)</t>
  </si>
  <si>
    <t>Nigeria</t>
  </si>
  <si>
    <t>TIER Mobility</t>
  </si>
  <si>
    <t>Global Wind Energy Council</t>
  </si>
  <si>
    <t>Fulcrum BioEnergy</t>
  </si>
  <si>
    <t>Mali (The Republic of Mali)</t>
  </si>
  <si>
    <t>TotalEnergies</t>
  </si>
  <si>
    <t>Grieg Group</t>
  </si>
  <si>
    <t>Heathrow Airport</t>
  </si>
  <si>
    <t>Marshall Islands (The Republic of the Marshall Islands)</t>
  </si>
  <si>
    <t>Jamaica</t>
  </si>
  <si>
    <t>Toyota</t>
  </si>
  <si>
    <t>Helmholtz Centre for Polar and Marine Research</t>
  </si>
  <si>
    <t>The Holy See</t>
  </si>
  <si>
    <t>Honeywell</t>
  </si>
  <si>
    <t>Moldova (The Republic of Moldova)</t>
  </si>
  <si>
    <t>Slovakia</t>
  </si>
  <si>
    <t>Trucknet</t>
  </si>
  <si>
    <t>Hilton Food Group plc</t>
  </si>
  <si>
    <t>Iberia</t>
  </si>
  <si>
    <t>The Netherlands (The Kingdom of the Netherlands)</t>
  </si>
  <si>
    <t>Monaco</t>
  </si>
  <si>
    <t>Uber</t>
  </si>
  <si>
    <t>Institut de Recherche pour le Développement</t>
  </si>
  <si>
    <t>Indian Institute of Petroleum</t>
  </si>
  <si>
    <t xml:space="preserve">New Zealand </t>
  </si>
  <si>
    <t>Valeo</t>
  </si>
  <si>
    <t>Institut Marin du Seaquarium</t>
  </si>
  <si>
    <t>International Airlines Group</t>
  </si>
  <si>
    <t>Portugal (Portuguese Republic)</t>
  </si>
  <si>
    <t>Voi</t>
  </si>
  <si>
    <t>Institut Océanographique Paul Ricard</t>
  </si>
  <si>
    <t>Governments in emerging markets and developing economies</t>
  </si>
  <si>
    <t>Japan Airlines</t>
  </si>
  <si>
    <t>Slovenia (The Republic of Slovenia)</t>
  </si>
  <si>
    <t>Volvo</t>
  </si>
  <si>
    <t>Institut Universitaire Européen de la Mer</t>
  </si>
  <si>
    <t>Dominican Republic</t>
  </si>
  <si>
    <t>KLM Royal Dutch Airlines</t>
  </si>
  <si>
    <t>Spain (Reino de España)</t>
  </si>
  <si>
    <t>Volvo Group</t>
  </si>
  <si>
    <t>Interdisciplinary Graduate School for the blue planet</t>
  </si>
  <si>
    <t>Ghana</t>
  </si>
  <si>
    <t>Kuehne+Nagel</t>
  </si>
  <si>
    <t>South Sudan (The Republic of South Sudan)</t>
  </si>
  <si>
    <t>International Alliance to Combat Ocean Acidification</t>
  </si>
  <si>
    <t>India – two-wheelers and three-wheelers constitute more than 70% of global sales and more than 80% in India. All governments should also support the transition of these light vehicles to zero emission vehicles</t>
  </si>
  <si>
    <t>LanzaJet</t>
  </si>
  <si>
    <t>Sri Lanka (Democratic Socialist Republic of Sri Lanka)</t>
  </si>
  <si>
    <t>Paraguay</t>
  </si>
  <si>
    <t>International Fund for Animal Welfare</t>
  </si>
  <si>
    <t>LanzaTech</t>
  </si>
  <si>
    <t>Sweden (Kingdom of Sweden Konungariket)</t>
  </si>
  <si>
    <t>Knoll Printing and Packaging Inc.</t>
  </si>
  <si>
    <t>Secretariat of Economy, Mexico</t>
  </si>
  <si>
    <t>McKinsey &amp; Company</t>
  </si>
  <si>
    <t>Switzerland (The Swiss Confederation)</t>
  </si>
  <si>
    <t>Republic of Finland</t>
  </si>
  <si>
    <t>Leixões e Viana do Castelo SA</t>
  </si>
  <si>
    <t>Neste</t>
  </si>
  <si>
    <t>UK (The United Kingdom of Great Britain and Northern Ireland)</t>
  </si>
  <si>
    <t>Republic of San Marino</t>
  </si>
  <si>
    <t>Lloyd’s Register</t>
  </si>
  <si>
    <t>Norsk e-Fuel AS</t>
  </si>
  <si>
    <t>United States (The United States of America)</t>
  </si>
  <si>
    <t>Lloyd’s Register Foundation</t>
  </si>
  <si>
    <t>Rwanda</t>
  </si>
  <si>
    <t>Novo Nordisk AS</t>
  </si>
  <si>
    <t>Zambia (The Republic of Zambia)</t>
  </si>
  <si>
    <t>Rwanada</t>
  </si>
  <si>
    <t>Maersk Supply Service</t>
  </si>
  <si>
    <t>oneworld alliance</t>
  </si>
  <si>
    <t>Saint Lucia</t>
  </si>
  <si>
    <t>Mainstream Renewable Power</t>
  </si>
  <si>
    <t>Ukraine</t>
  </si>
  <si>
    <t>Ørsted</t>
  </si>
  <si>
    <t>Marine Conservation Society</t>
  </si>
  <si>
    <t>Praj Industries Limited</t>
  </si>
  <si>
    <t>Seychelles</t>
  </si>
  <si>
    <t>Marrakech Partnership Global Climate Action Agenda on Ocean &amp; Coastal Zones</t>
  </si>
  <si>
    <t>Cities, states and regional governments</t>
  </si>
  <si>
    <t>Punjab Renewable Energy Systems Pvt Ltd</t>
  </si>
  <si>
    <t>National Geographic Society</t>
  </si>
  <si>
    <t>Akureyri</t>
  </si>
  <si>
    <t>PwC</t>
  </si>
  <si>
    <t>Swiss Confederation</t>
  </si>
  <si>
    <t>Nausicaa</t>
  </si>
  <si>
    <t>Ann Arbor</t>
  </si>
  <si>
    <t>Qatar Airways Group</t>
  </si>
  <si>
    <t>Swiss Federation</t>
  </si>
  <si>
    <t>Neographic Digital</t>
  </si>
  <si>
    <t>Atlanta</t>
  </si>
  <si>
    <t>Trinidad and Tobago</t>
  </si>
  <si>
    <t>Ocean &amp; Climate Platform</t>
  </si>
  <si>
    <t>Australian Capital Territory</t>
  </si>
  <si>
    <t>Royal Schiphol Group</t>
  </si>
  <si>
    <t>Ocean As Common</t>
  </si>
  <si>
    <t>Balearic Islands</t>
  </si>
  <si>
    <t>San Francisco International Airport</t>
  </si>
  <si>
    <t>Ocean Conservancy</t>
  </si>
  <si>
    <t>Barcelona</t>
  </si>
  <si>
    <t>Ocean Policy Research Institute of the Sasakawa Peace Foundation</t>
  </si>
  <si>
    <t>Berkeley-Charleston-Dorchester Council of Governments</t>
  </si>
  <si>
    <t>SkyNRG</t>
  </si>
  <si>
    <t>Ocean Risk and Resilience Action Alliance</t>
  </si>
  <si>
    <t>Bologna</t>
  </si>
  <si>
    <t>SpiceJet</t>
  </si>
  <si>
    <t>Ocean Unite</t>
  </si>
  <si>
    <t>Bristol</t>
  </si>
  <si>
    <t>Suncor</t>
  </si>
  <si>
    <t>Ocean University Initiative</t>
  </si>
  <si>
    <t>British Columbia</t>
  </si>
  <si>
    <t>Sunfire</t>
  </si>
  <si>
    <t>Oceano Azul Foundation</t>
  </si>
  <si>
    <t>Buenos Aires</t>
  </si>
  <si>
    <t>Sydney Airport</t>
  </si>
  <si>
    <t>Océanopolis</t>
  </si>
  <si>
    <t>The Energy and Resources Institute (TERI)</t>
  </si>
  <si>
    <t>Office Français de la Biodiversité</t>
  </si>
  <si>
    <t>Catalonia</t>
  </si>
  <si>
    <t>Catamarca Province</t>
  </si>
  <si>
    <t>United Airlines</t>
  </si>
  <si>
    <t>Our Fish</t>
  </si>
  <si>
    <t>Charleston</t>
  </si>
  <si>
    <t>Velocys</t>
  </si>
  <si>
    <t>Peace Boat</t>
  </si>
  <si>
    <t>Dallas</t>
  </si>
  <si>
    <t>Virgin Atlantic</t>
  </si>
  <si>
    <t>Peace Boat US</t>
  </si>
  <si>
    <t>Florence</t>
  </si>
  <si>
    <t>Visa Inc.</t>
  </si>
  <si>
    <t>Planet Tracker</t>
  </si>
  <si>
    <t>Gangwon Province</t>
  </si>
  <si>
    <t>Planète Mer</t>
  </si>
  <si>
    <t>Jeju Province</t>
  </si>
  <si>
    <t>Plymouth Marine Laboratory</t>
  </si>
  <si>
    <t>La Paz</t>
  </si>
  <si>
    <t>Pure Ocean Fund</t>
  </si>
  <si>
    <t>Lagos</t>
  </si>
  <si>
    <t>Rare</t>
  </si>
  <si>
    <t>Los Angeles</t>
  </si>
  <si>
    <t>RespectOcean</t>
  </si>
  <si>
    <t>New South Wales (Australia)</t>
  </si>
  <si>
    <t>SEYCCAT</t>
  </si>
  <si>
    <t>New York</t>
  </si>
  <si>
    <t>Shom</t>
  </si>
  <si>
    <t>New York City</t>
  </si>
  <si>
    <t>Skretting</t>
  </si>
  <si>
    <t>Northern Ireland</t>
  </si>
  <si>
    <t>StormGeo</t>
  </si>
  <si>
    <t>Sulubaai Environmental Foundation</t>
  </si>
  <si>
    <t>Reykjavik</t>
  </si>
  <si>
    <t>Surfrider Foundation Europe</t>
  </si>
  <si>
    <t>Rio de Janeiro</t>
  </si>
  <si>
    <t>Sustainable Ocean Alliance</t>
  </si>
  <si>
    <t>Rome</t>
  </si>
  <si>
    <t>Sustainable Shipping Initiative</t>
  </si>
  <si>
    <t>San Diego</t>
  </si>
  <si>
    <t>Tenaka</t>
  </si>
  <si>
    <t>San Francisco</t>
  </si>
  <si>
    <t>The Ocean Foundation</t>
  </si>
  <si>
    <t>Santa Monica</t>
  </si>
  <si>
    <t>The Ocean Race</t>
  </si>
  <si>
    <t>Sao Paolo</t>
  </si>
  <si>
    <t>The Rich NorthSea</t>
  </si>
  <si>
    <t>The SEA People</t>
  </si>
  <si>
    <t>Seattle</t>
  </si>
  <si>
    <t>Tour des deux Amériques</t>
  </si>
  <si>
    <t>Sejong City</t>
  </si>
  <si>
    <t>UN Global Compact</t>
  </si>
  <si>
    <t>Seoul Metropolitan Government</t>
  </si>
  <si>
    <t>Under The Pole</t>
  </si>
  <si>
    <t>Government of Sikkim</t>
  </si>
  <si>
    <t>UNEP FI Sustainable Blue Economy Finance Initiative</t>
  </si>
  <si>
    <t>South Australia</t>
  </si>
  <si>
    <t>United Nations Development Program</t>
  </si>
  <si>
    <t>South Chungcheong Province</t>
  </si>
  <si>
    <t>United Nations Foundation</t>
  </si>
  <si>
    <t>Ulsan Metropolitan City</t>
  </si>
  <si>
    <t>Université de Bretagne Occidentale</t>
  </si>
  <si>
    <t>Victoria</t>
  </si>
  <si>
    <t>Vattenfall</t>
  </si>
  <si>
    <t>Waves of Change Coalition</t>
  </si>
  <si>
    <t>Washington (state)</t>
  </si>
  <si>
    <t>World Economic Forum</t>
  </si>
  <si>
    <t>WPD</t>
  </si>
  <si>
    <t>Automotive manufacturers</t>
  </si>
  <si>
    <t>WWF</t>
  </si>
  <si>
    <t>Avera Electric Vehicles</t>
  </si>
  <si>
    <t>BYD Auto</t>
  </si>
  <si>
    <t>Etrio Automobiles Private Limited</t>
  </si>
  <si>
    <t>Ford Motor Company</t>
  </si>
  <si>
    <t>Gayam Motor Works</t>
  </si>
  <si>
    <t>General Motors</t>
  </si>
  <si>
    <t>Jaguar Land Rover</t>
  </si>
  <si>
    <t>Mercedes-Benz</t>
  </si>
  <si>
    <t>MOBI</t>
  </si>
  <si>
    <t>Quantum Motors</t>
  </si>
  <si>
    <t>Volvo Cars</t>
  </si>
  <si>
    <t>Fleet owners and operators or shared mobility platforms</t>
  </si>
  <si>
    <t>ABB</t>
  </si>
  <si>
    <t>Astra Zeneca</t>
  </si>
  <si>
    <t>BT Group</t>
  </si>
  <si>
    <t>Capgemini</t>
  </si>
  <si>
    <t>Centrica</t>
  </si>
  <si>
    <t>Danfoss</t>
  </si>
  <si>
    <t>E.On</t>
  </si>
  <si>
    <t>EDP</t>
  </si>
  <si>
    <t>GlaxoSmithKline</t>
  </si>
  <si>
    <t>Highland Electric Fleets</t>
  </si>
  <si>
    <t>HP Inc.</t>
  </si>
  <si>
    <t>Ingka Group/IKEA</t>
  </si>
  <si>
    <t>LeasePlan Corporation</t>
  </si>
  <si>
    <t>National Grid</t>
  </si>
  <si>
    <t>Novo Nordisk</t>
  </si>
  <si>
    <t>Openreach</t>
  </si>
  <si>
    <t>Sainsbury’s</t>
  </si>
  <si>
    <t>SK Networks</t>
  </si>
  <si>
    <t>Sky UK Limited</t>
  </si>
  <si>
    <t>SSE</t>
  </si>
  <si>
    <t>Tesco</t>
  </si>
  <si>
    <t>Uber Technologies Inc.</t>
  </si>
  <si>
    <t>Unilever</t>
  </si>
  <si>
    <t>Zenith</t>
  </si>
  <si>
    <t>Zurich</t>
  </si>
  <si>
    <t>Investors with significant shareholdings in automotive manufacturers</t>
  </si>
  <si>
    <t>Adrian Dominican Sisters – Portfolio Advisory Board</t>
  </si>
  <si>
    <t>AP7</t>
  </si>
  <si>
    <t>Arabesque Asset Management</t>
  </si>
  <si>
    <t>Committee on Mission Responsibility Through Investment of the Presbyterian Church USA</t>
  </si>
  <si>
    <t>Congregation of St Joseph</t>
  </si>
  <si>
    <t>Daughters of Charity, Province of St Louise</t>
  </si>
  <si>
    <t>EOS at Federated Hermes</t>
  </si>
  <si>
    <t>Impax Asset Management Group</t>
  </si>
  <si>
    <t>Local Authority Pension Fund Forum</t>
  </si>
  <si>
    <t>Mercy Investment Services Inc.</t>
  </si>
  <si>
    <t>NEI Investments</t>
  </si>
  <si>
    <t>Office of the New York City Comptroller</t>
  </si>
  <si>
    <t>Seventh Generation Interfaith Coalition for Responsible Investment</t>
  </si>
  <si>
    <t>Financial institutions</t>
  </si>
  <si>
    <t>viva</t>
  </si>
  <si>
    <t>NatWest</t>
  </si>
  <si>
    <t>Other signatories</t>
  </si>
  <si>
    <t>DS-TEC Energy GmbH</t>
  </si>
  <si>
    <t>AMPLY Power</t>
  </si>
  <si>
    <t>Autovert Technologies Private Limited</t>
  </si>
  <si>
    <t>Bengal Chamber of Commerce and Industry</t>
  </si>
  <si>
    <t>Central and Eastern Europe Green Transport Initiative</t>
  </si>
  <si>
    <t>Drive Electric Campaign</t>
  </si>
  <si>
    <t>Enzen Global Solutions Private Limited</t>
  </si>
  <si>
    <t>FIA Foundation</t>
  </si>
  <si>
    <t>Global EV Drivers Association</t>
  </si>
  <si>
    <t>Grip Invest Advisors Private Limited</t>
  </si>
  <si>
    <t>International Council on Clean Transportation</t>
  </si>
  <si>
    <t>Institutional Investors Group on Climate Change</t>
  </si>
  <si>
    <t>Indian Chamber of Commerce</t>
  </si>
  <si>
    <t>International Trade Union Confederation</t>
  </si>
  <si>
    <t>Ohm Mobility</t>
  </si>
  <si>
    <t>Polish Alternative Fuels Association</t>
  </si>
  <si>
    <t>RMI India</t>
  </si>
  <si>
    <t>Spin</t>
  </si>
  <si>
    <t>Urban Transport Authority for Lima and Callao</t>
  </si>
  <si>
    <t>WeaveGrid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</si>
</sst>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_);[Red]\(0\)"/>
  </numFmts>
  <fonts count="30" x14ac:knownFonts="1">
    <font>
      <sz val="12"/>
      <color theme="1"/>
      <name val="Calibri"/>
      <family val="2"/>
      <scheme val="minor"/>
    </font>
    <font>
      <sz val="11"/>
      <color theme="1"/>
      <name val="Calibri"/>
      <family val="2"/>
      <scheme val="minor"/>
    </font>
    <font>
      <b/>
      <u/>
      <sz val="18"/>
      <color indexed="18"/>
      <name val="Segoe UI"/>
      <family val="2"/>
    </font>
    <font>
      <sz val="10"/>
      <color indexed="18"/>
      <name val="Segoe UI"/>
      <family val="2"/>
    </font>
    <font>
      <sz val="11"/>
      <color theme="1"/>
      <name val="Helvetica Neue"/>
      <family val="2"/>
    </font>
    <font>
      <b/>
      <sz val="10"/>
      <color rgb="FF002060"/>
      <name val="Segoe UI"/>
      <family val="2"/>
    </font>
    <font>
      <sz val="10"/>
      <color rgb="FF002060"/>
      <name val="Segoe UI"/>
      <family val="2"/>
    </font>
    <font>
      <u/>
      <sz val="11"/>
      <color theme="10"/>
      <name val="Calibri"/>
      <family val="2"/>
      <scheme val="minor"/>
    </font>
    <font>
      <sz val="11"/>
      <color rgb="FF002060"/>
      <name val="Segoe UI"/>
    </font>
    <font>
      <b/>
      <sz val="11"/>
      <color rgb="FF002060"/>
      <name val="Segoe UI"/>
      <family val="2"/>
    </font>
    <font>
      <sz val="11"/>
      <color rgb="FF002060"/>
      <name val="Segoe UI"/>
      <family val="2"/>
    </font>
    <font>
      <sz val="11"/>
      <color rgb="FF002060"/>
      <name val="Segoe UI"/>
      <family val="2"/>
      <charset val="1"/>
    </font>
    <font>
      <vertAlign val="superscript"/>
      <sz val="11"/>
      <color rgb="FF002060"/>
      <name val="Segoe UI"/>
      <family val="2"/>
    </font>
    <font>
      <sz val="11"/>
      <color rgb="FF002060"/>
      <name val="Calibri"/>
      <family val="2"/>
      <scheme val="minor"/>
    </font>
    <font>
      <b/>
      <sz val="16"/>
      <color rgb="FF002060"/>
      <name val="Segoe UI"/>
      <family val="2"/>
    </font>
    <font>
      <sz val="11"/>
      <color rgb="FFFF0000"/>
      <name val="Segoe UI"/>
      <family val="2"/>
    </font>
    <font>
      <sz val="11"/>
      <color theme="8" tint="-0.499984740745262"/>
      <name val="Segoe UI"/>
      <family val="2"/>
    </font>
    <font>
      <sz val="11"/>
      <color theme="0"/>
      <name val="Segoe UI"/>
      <family val="2"/>
    </font>
    <font>
      <sz val="11"/>
      <color theme="8" tint="-0.499984740745262"/>
      <name val="Calibri"/>
      <family val="2"/>
      <scheme val="minor"/>
    </font>
    <font>
      <sz val="11"/>
      <color theme="8" tint="-0.499984740745262"/>
      <name val="Segoe UI"/>
    </font>
    <font>
      <sz val="11"/>
      <color rgb="FF203764"/>
      <name val="Segoe UI"/>
      <family val="2"/>
    </font>
    <font>
      <u/>
      <sz val="11"/>
      <color rgb="FF002060"/>
      <name val="Segoe UI"/>
      <family val="2"/>
    </font>
    <font>
      <sz val="11"/>
      <color theme="8" tint="-0.499984740745262"/>
      <name val="Segoe UI"/>
      <family val="2"/>
      <charset val="1"/>
    </font>
    <font>
      <sz val="11"/>
      <color theme="1"/>
      <name val="Segoe UI"/>
      <family val="2"/>
    </font>
    <font>
      <sz val="11"/>
      <color rgb="FF003653"/>
      <name val="Segoe UI"/>
      <family val="2"/>
      <charset val="1"/>
    </font>
    <font>
      <b/>
      <sz val="11"/>
      <color theme="8" tint="-0.499984740745262"/>
      <name val="Segoe UI"/>
      <family val="2"/>
    </font>
    <font>
      <i/>
      <sz val="11"/>
      <color rgb="FF002060"/>
      <name val="Segoe UI"/>
      <family val="2"/>
    </font>
    <font>
      <b/>
      <u/>
      <sz val="14"/>
      <color rgb="FF002060"/>
      <name val="Segoe UI"/>
      <family val="2"/>
    </font>
    <font>
      <b/>
      <sz val="11"/>
      <color rgb="FFFF0000"/>
      <name val="Calibri"/>
      <family val="2"/>
      <scheme val="minor"/>
    </font>
    <font>
      <u/>
      <sz val="10"/>
      <color rgb="FF002060"/>
      <name val="Segoe UI"/>
      <family val="2"/>
    </font>
  </fonts>
  <fills count="1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rgb="FFFFF2CC"/>
        <bgColor indexed="64"/>
      </patternFill>
    </fill>
    <fill>
      <patternFill patternType="solid">
        <fgColor theme="0"/>
        <bgColor rgb="FF000000"/>
      </patternFill>
    </fill>
    <fill>
      <patternFill patternType="solid">
        <fgColor rgb="FFFFFF00"/>
        <bgColor indexed="64"/>
      </patternFill>
    </fill>
    <fill>
      <patternFill patternType="solid">
        <fgColor rgb="FFFF0000"/>
        <bgColor indexed="64"/>
      </patternFill>
    </fill>
    <fill>
      <patternFill patternType="solid">
        <fgColor theme="8"/>
        <bgColor indexed="64"/>
      </patternFill>
    </fill>
    <fill>
      <patternFill patternType="solid">
        <fgColor theme="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rgb="FF62BE7B"/>
        <bgColor indexed="64"/>
      </patternFill>
    </fill>
    <fill>
      <patternFill patternType="solid">
        <fgColor rgb="FFFFF09C"/>
        <bgColor indexed="64"/>
      </patternFill>
    </fill>
    <fill>
      <patternFill patternType="solid">
        <fgColor rgb="FFFFFFFF"/>
        <bgColor indexed="64"/>
      </patternFill>
    </fill>
    <fill>
      <patternFill patternType="solid">
        <fgColor rgb="FFFFFFFF"/>
        <bgColor rgb="FF000000"/>
      </patternFill>
    </fill>
    <fill>
      <patternFill patternType="solid">
        <fgColor rgb="FFE2EFDA"/>
        <bgColor indexed="64"/>
      </patternFill>
    </fill>
  </fills>
  <borders count="2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theme="8" tint="-0.499984740745262"/>
      </right>
      <top style="thin">
        <color theme="8" tint="-0.499984740745262"/>
      </top>
      <bottom style="thin">
        <color theme="8" tint="-0.499984740745262"/>
      </bottom>
      <diagonal/>
    </border>
    <border>
      <left style="thin">
        <color theme="8" tint="-0.499984740745262"/>
      </left>
      <right style="thin">
        <color theme="8" tint="-0.499984740745262"/>
      </right>
      <top style="thin">
        <color theme="8" tint="-0.499984740745262"/>
      </top>
      <bottom style="thin">
        <color theme="8" tint="-0.499984740745262"/>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style="thin">
        <color theme="1"/>
      </bottom>
      <diagonal/>
    </border>
    <border>
      <left/>
      <right/>
      <top style="thin">
        <color indexed="64"/>
      </top>
      <bottom style="thin">
        <color indexed="64"/>
      </bottom>
      <diagonal/>
    </border>
  </borders>
  <cellStyleXfs count="4">
    <xf numFmtId="0" fontId="0" fillId="0" borderId="0"/>
    <xf numFmtId="0" fontId="1" fillId="0" borderId="0"/>
    <xf numFmtId="0" fontId="4" fillId="0" borderId="0"/>
    <xf numFmtId="0" fontId="7" fillId="0" borderId="0" applyNumberFormat="0" applyFill="0" applyBorder="0" applyAlignment="0" applyProtection="0"/>
  </cellStyleXfs>
  <cellXfs count="307">
    <xf numFmtId="0" fontId="0" fillId="0" borderId="0" xfId="0"/>
    <xf numFmtId="0" fontId="2" fillId="2" borderId="1" xfId="1" applyFont="1" applyFill="1" applyBorder="1" applyAlignment="1">
      <alignment horizontal="center"/>
    </xf>
    <xf numFmtId="0" fontId="3" fillId="2" borderId="0" xfId="1" applyFont="1" applyFill="1"/>
    <xf numFmtId="0" fontId="5" fillId="2" borderId="2" xfId="2" applyFont="1" applyFill="1" applyBorder="1" applyAlignment="1">
      <alignment horizontal="left" vertical="center" wrapText="1"/>
    </xf>
    <xf numFmtId="0" fontId="5" fillId="2" borderId="2" xfId="2" applyFont="1" applyFill="1" applyBorder="1" applyAlignment="1">
      <alignment horizontal="center" vertical="center" wrapText="1"/>
    </xf>
    <xf numFmtId="0" fontId="6" fillId="3" borderId="2" xfId="1" applyFont="1" applyFill="1" applyBorder="1" applyAlignment="1">
      <alignment horizontal="left" vertical="center" wrapText="1"/>
    </xf>
    <xf numFmtId="0" fontId="6" fillId="3" borderId="2" xfId="1" applyFont="1" applyFill="1" applyBorder="1"/>
    <xf numFmtId="0" fontId="6" fillId="3" borderId="2" xfId="1" applyFont="1" applyFill="1" applyBorder="1" applyAlignment="1">
      <alignment horizontal="center" vertical="center"/>
    </xf>
    <xf numFmtId="0" fontId="7" fillId="3" borderId="2" xfId="3" applyFill="1" applyBorder="1" applyAlignment="1">
      <alignment horizontal="center" vertical="center"/>
    </xf>
    <xf numFmtId="0" fontId="6" fillId="3" borderId="2" xfId="1" applyFont="1" applyFill="1" applyBorder="1" applyAlignment="1">
      <alignment vertical="center" wrapText="1"/>
    </xf>
    <xf numFmtId="0" fontId="6" fillId="3" borderId="2" xfId="1" applyFont="1" applyFill="1" applyBorder="1" applyAlignment="1">
      <alignment horizontal="left" vertical="center" wrapText="1"/>
    </xf>
    <xf numFmtId="0" fontId="6" fillId="3" borderId="2" xfId="1" applyFont="1" applyFill="1" applyBorder="1" applyAlignment="1">
      <alignment horizontal="center" vertical="center"/>
    </xf>
    <xf numFmtId="0" fontId="7" fillId="3" borderId="2" xfId="3" quotePrefix="1" applyFill="1" applyBorder="1" applyAlignment="1">
      <alignment horizontal="center" vertical="center"/>
    </xf>
    <xf numFmtId="0" fontId="6" fillId="4" borderId="2" xfId="1" applyFont="1" applyFill="1" applyBorder="1" applyAlignment="1">
      <alignment vertical="center" wrapText="1"/>
    </xf>
    <xf numFmtId="0" fontId="7" fillId="4" borderId="2" xfId="3" applyFill="1" applyBorder="1" applyAlignment="1">
      <alignment horizontal="center" vertical="center"/>
    </xf>
    <xf numFmtId="0" fontId="6" fillId="4" borderId="2" xfId="1" applyFont="1" applyFill="1" applyBorder="1" applyAlignment="1">
      <alignment horizontal="left" vertical="center" wrapText="1"/>
    </xf>
    <xf numFmtId="0" fontId="3" fillId="3" borderId="2" xfId="1" applyFont="1" applyFill="1" applyBorder="1" applyAlignment="1">
      <alignment wrapText="1"/>
    </xf>
    <xf numFmtId="0" fontId="8" fillId="0" borderId="0" xfId="1" applyFont="1"/>
    <xf numFmtId="0" fontId="3" fillId="2" borderId="0" xfId="1" applyFont="1" applyFill="1" applyAlignment="1">
      <alignment horizontal="center" vertical="center"/>
    </xf>
    <xf numFmtId="0" fontId="9" fillId="2" borderId="0" xfId="1" applyFont="1" applyFill="1" applyAlignment="1">
      <alignment horizontal="right"/>
    </xf>
    <xf numFmtId="0" fontId="9" fillId="3" borderId="0" xfId="1" applyFont="1" applyFill="1"/>
    <xf numFmtId="0" fontId="10" fillId="2" borderId="0" xfId="1" applyFont="1" applyFill="1" applyAlignment="1">
      <alignment horizontal="left" vertical="top" wrapText="1"/>
    </xf>
    <xf numFmtId="0" fontId="9" fillId="2" borderId="0" xfId="1" applyFont="1" applyFill="1" applyAlignment="1">
      <alignment horizontal="right" vertical="center"/>
    </xf>
    <xf numFmtId="0" fontId="9" fillId="4" borderId="0" xfId="1" applyFont="1" applyFill="1"/>
    <xf numFmtId="0" fontId="9" fillId="2" borderId="0" xfId="1" applyFont="1" applyFill="1"/>
    <xf numFmtId="0" fontId="9" fillId="3" borderId="0" xfId="3" applyFont="1" applyFill="1" applyAlignment="1">
      <alignment horizontal="center" vertical="center"/>
    </xf>
    <xf numFmtId="0" fontId="10" fillId="2" borderId="0" xfId="1" applyFont="1" applyFill="1" applyAlignment="1">
      <alignment vertical="top" wrapText="1"/>
    </xf>
    <xf numFmtId="0" fontId="9" fillId="2" borderId="2" xfId="1" applyFont="1" applyFill="1" applyBorder="1" applyAlignment="1">
      <alignment horizontal="center" vertical="center"/>
    </xf>
    <xf numFmtId="0" fontId="9" fillId="2" borderId="2" xfId="1" applyFont="1" applyFill="1" applyBorder="1" applyAlignment="1">
      <alignment horizontal="center" vertical="center" wrapText="1"/>
    </xf>
    <xf numFmtId="0" fontId="9" fillId="0" borderId="2" xfId="1" applyFont="1" applyBorder="1" applyAlignment="1">
      <alignment horizontal="center" vertical="center" wrapText="1"/>
    </xf>
    <xf numFmtId="0" fontId="10" fillId="2" borderId="2" xfId="1" applyFont="1" applyFill="1" applyBorder="1" applyAlignment="1">
      <alignment horizontal="center" vertical="center" wrapText="1"/>
    </xf>
    <xf numFmtId="0" fontId="10" fillId="2" borderId="2" xfId="1" applyFont="1" applyFill="1" applyBorder="1" applyAlignment="1">
      <alignment vertical="center" wrapText="1"/>
    </xf>
    <xf numFmtId="0" fontId="10" fillId="2" borderId="2" xfId="1" applyFont="1" applyFill="1" applyBorder="1" applyAlignment="1">
      <alignment horizontal="center" vertical="center" wrapText="1"/>
    </xf>
    <xf numFmtId="0" fontId="10" fillId="2" borderId="2" xfId="1" applyFont="1" applyFill="1" applyBorder="1" applyAlignment="1">
      <alignment horizontal="left" vertical="center" wrapText="1"/>
    </xf>
    <xf numFmtId="0" fontId="10" fillId="2" borderId="0" xfId="1" applyFont="1" applyFill="1"/>
    <xf numFmtId="0" fontId="10" fillId="2" borderId="2" xfId="1" applyFont="1" applyFill="1" applyBorder="1" applyAlignment="1">
      <alignment horizontal="left" vertical="top" wrapText="1"/>
    </xf>
    <xf numFmtId="0" fontId="9" fillId="2" borderId="0" xfId="1" applyFont="1" applyFill="1" applyAlignment="1">
      <alignment vertical="center" wrapText="1"/>
    </xf>
    <xf numFmtId="0" fontId="10" fillId="2" borderId="0" xfId="1" applyFont="1" applyFill="1" applyAlignment="1">
      <alignment vertical="center" wrapText="1"/>
    </xf>
    <xf numFmtId="0" fontId="10" fillId="2" borderId="0" xfId="1" applyFont="1" applyFill="1" applyAlignment="1">
      <alignment wrapText="1"/>
    </xf>
    <xf numFmtId="0" fontId="9" fillId="3" borderId="0" xfId="1" applyFont="1" applyFill="1" applyAlignment="1">
      <alignment horizontal="left"/>
    </xf>
    <xf numFmtId="0" fontId="10" fillId="2" borderId="3" xfId="1" applyFont="1" applyFill="1" applyBorder="1" applyAlignment="1">
      <alignment horizontal="left" vertical="center" wrapText="1"/>
    </xf>
    <xf numFmtId="0" fontId="10" fillId="2" borderId="4" xfId="1" applyFont="1" applyFill="1" applyBorder="1" applyAlignment="1">
      <alignment horizontal="center" vertical="center" wrapText="1"/>
    </xf>
    <xf numFmtId="0" fontId="10" fillId="2" borderId="5" xfId="1" applyFont="1" applyFill="1" applyBorder="1" applyAlignment="1">
      <alignment horizontal="center" vertical="center" wrapText="1"/>
    </xf>
    <xf numFmtId="0" fontId="10" fillId="2" borderId="6" xfId="1" applyFont="1" applyFill="1" applyBorder="1" applyAlignment="1">
      <alignment horizontal="center" vertical="center" wrapText="1"/>
    </xf>
    <xf numFmtId="0" fontId="11" fillId="0" borderId="2" xfId="1" applyFont="1" applyBorder="1" applyAlignment="1">
      <alignment vertical="center" wrapText="1"/>
    </xf>
    <xf numFmtId="0" fontId="10"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0" fillId="2" borderId="4" xfId="1" applyFont="1" applyFill="1" applyBorder="1" applyAlignment="1">
      <alignment horizontal="center" vertical="center"/>
    </xf>
    <xf numFmtId="0" fontId="10" fillId="2" borderId="6" xfId="1" applyFont="1" applyFill="1" applyBorder="1" applyAlignment="1">
      <alignment horizontal="center" vertical="center"/>
    </xf>
    <xf numFmtId="0" fontId="10" fillId="0" borderId="2" xfId="1" applyFont="1" applyBorder="1" applyAlignment="1">
      <alignment horizontal="left" vertical="center" wrapText="1"/>
    </xf>
    <xf numFmtId="0" fontId="10" fillId="5" borderId="2" xfId="1" applyFont="1" applyFill="1" applyBorder="1" applyAlignment="1">
      <alignment horizontal="center" vertical="center"/>
    </xf>
    <xf numFmtId="0" fontId="9" fillId="2" borderId="0" xfId="1" applyFont="1" applyFill="1" applyAlignment="1">
      <alignment horizontal="right" vertical="top"/>
    </xf>
    <xf numFmtId="0" fontId="10" fillId="2" borderId="0" xfId="1" applyFont="1" applyFill="1" applyAlignment="1">
      <alignment vertical="top"/>
    </xf>
    <xf numFmtId="0" fontId="10" fillId="2" borderId="0" xfId="1" applyFont="1" applyFill="1" applyAlignment="1">
      <alignment horizontal="center" vertical="top"/>
    </xf>
    <xf numFmtId="0" fontId="9" fillId="2" borderId="0" xfId="1" applyFont="1" applyFill="1" applyAlignment="1">
      <alignment horizontal="center" textRotation="90"/>
    </xf>
    <xf numFmtId="0" fontId="9" fillId="2" borderId="0" xfId="1" applyFont="1" applyFill="1" applyAlignment="1">
      <alignment horizontal="center" textRotation="90" wrapText="1"/>
    </xf>
    <xf numFmtId="0" fontId="9" fillId="2" borderId="0" xfId="1" applyFont="1" applyFill="1" applyAlignment="1">
      <alignment horizontal="left" vertical="top"/>
    </xf>
    <xf numFmtId="0" fontId="9" fillId="2" borderId="0" xfId="1" applyFont="1" applyFill="1" applyAlignment="1">
      <alignment horizontal="center" vertical="center"/>
    </xf>
    <xf numFmtId="164" fontId="10" fillId="2" borderId="2" xfId="1" applyNumberFormat="1" applyFont="1" applyFill="1" applyBorder="1" applyAlignment="1">
      <alignment vertical="top" wrapText="1"/>
    </xf>
    <xf numFmtId="0" fontId="10" fillId="2" borderId="0" xfId="1" applyFont="1" applyFill="1" applyAlignment="1">
      <alignment horizontal="center" vertical="center" wrapText="1"/>
    </xf>
    <xf numFmtId="0" fontId="10" fillId="2" borderId="0" xfId="1" applyFont="1" applyFill="1" applyAlignment="1">
      <alignment horizontal="center" vertical="center"/>
    </xf>
    <xf numFmtId="1" fontId="10" fillId="2" borderId="0" xfId="1" applyNumberFormat="1" applyFont="1" applyFill="1" applyAlignment="1">
      <alignment horizontal="center" vertical="top"/>
    </xf>
    <xf numFmtId="9" fontId="10" fillId="2" borderId="0" xfId="1" applyNumberFormat="1" applyFont="1" applyFill="1" applyAlignment="1">
      <alignment horizontal="center" vertical="top"/>
    </xf>
    <xf numFmtId="0" fontId="9" fillId="2" borderId="0" xfId="1" applyFont="1" applyFill="1" applyAlignment="1">
      <alignment horizontal="left"/>
    </xf>
    <xf numFmtId="0" fontId="9" fillId="2" borderId="2" xfId="1" applyFont="1" applyFill="1" applyBorder="1" applyAlignment="1">
      <alignment horizontal="center"/>
    </xf>
    <xf numFmtId="0" fontId="11" fillId="0" borderId="2" xfId="1" applyFont="1" applyBorder="1" applyAlignment="1">
      <alignment wrapText="1"/>
    </xf>
    <xf numFmtId="0" fontId="7" fillId="2" borderId="2" xfId="3" applyFill="1" applyBorder="1" applyAlignment="1">
      <alignment horizontal="left" vertical="center" wrapText="1"/>
    </xf>
    <xf numFmtId="0" fontId="13" fillId="0" borderId="0" xfId="1" applyFont="1" applyAlignment="1">
      <alignment wrapText="1"/>
    </xf>
    <xf numFmtId="0" fontId="10" fillId="6" borderId="2" xfId="1" applyFont="1" applyFill="1" applyBorder="1" applyAlignment="1">
      <alignment horizontal="center" vertical="center" wrapText="1"/>
    </xf>
    <xf numFmtId="0" fontId="14" fillId="7" borderId="0" xfId="1" applyFont="1" applyFill="1"/>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2" xfId="1" applyFont="1" applyFill="1" applyBorder="1" applyAlignment="1">
      <alignment horizontal="center" wrapText="1"/>
    </xf>
    <xf numFmtId="0" fontId="9" fillId="2" borderId="7" xfId="1" applyFont="1" applyFill="1" applyBorder="1" applyAlignment="1">
      <alignment horizontal="center" textRotation="90" wrapText="1"/>
    </xf>
    <xf numFmtId="0" fontId="9" fillId="2" borderId="2" xfId="1" applyFont="1" applyFill="1" applyBorder="1" applyAlignment="1">
      <alignment horizontal="center" textRotation="90" wrapText="1"/>
    </xf>
    <xf numFmtId="0" fontId="9" fillId="0" borderId="2" xfId="1" applyFont="1" applyBorder="1" applyAlignment="1">
      <alignment horizontal="center" textRotation="90" wrapText="1"/>
    </xf>
    <xf numFmtId="0" fontId="9" fillId="0" borderId="7" xfId="1" applyFont="1" applyBorder="1" applyAlignment="1">
      <alignment horizontal="center" textRotation="90" wrapText="1"/>
    </xf>
    <xf numFmtId="0" fontId="9" fillId="0" borderId="3" xfId="1" applyFont="1" applyBorder="1" applyAlignment="1">
      <alignment horizontal="center" textRotation="90" wrapText="1"/>
    </xf>
    <xf numFmtId="0" fontId="9" fillId="0" borderId="2" xfId="1" applyFont="1" applyBorder="1" applyAlignment="1">
      <alignment horizontal="center" textRotation="90" wrapText="1"/>
    </xf>
    <xf numFmtId="0" fontId="9" fillId="2" borderId="2" xfId="1" applyFont="1" applyFill="1" applyBorder="1" applyAlignment="1">
      <alignment horizontal="center" textRotation="90" wrapText="1"/>
    </xf>
    <xf numFmtId="0" fontId="9" fillId="2" borderId="4"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5" xfId="1" applyFont="1" applyFill="1" applyBorder="1" applyAlignment="1">
      <alignment horizontal="center" wrapText="1"/>
    </xf>
    <xf numFmtId="164" fontId="10" fillId="2" borderId="8" xfId="1" applyNumberFormat="1" applyFont="1" applyFill="1" applyBorder="1"/>
    <xf numFmtId="164" fontId="10" fillId="2" borderId="9" xfId="1" applyNumberFormat="1" applyFont="1" applyFill="1" applyBorder="1"/>
    <xf numFmtId="164" fontId="10" fillId="2" borderId="10" xfId="1" applyNumberFormat="1" applyFont="1" applyFill="1" applyBorder="1"/>
    <xf numFmtId="164" fontId="10" fillId="2" borderId="11" xfId="1" applyNumberFormat="1" applyFont="1" applyFill="1" applyBorder="1"/>
    <xf numFmtId="164" fontId="10" fillId="2" borderId="0" xfId="1" applyNumberFormat="1" applyFont="1" applyFill="1"/>
    <xf numFmtId="164" fontId="10" fillId="2" borderId="12" xfId="1" applyNumberFormat="1" applyFont="1" applyFill="1" applyBorder="1"/>
    <xf numFmtId="0" fontId="10" fillId="2" borderId="6" xfId="1" applyFont="1" applyFill="1" applyBorder="1" applyAlignment="1">
      <alignment horizontal="center" vertical="center"/>
    </xf>
    <xf numFmtId="0" fontId="10" fillId="2" borderId="13" xfId="1" applyFont="1" applyFill="1" applyBorder="1" applyAlignment="1">
      <alignment horizontal="left" vertical="center" wrapText="1"/>
    </xf>
    <xf numFmtId="0" fontId="10" fillId="2" borderId="4" xfId="1" applyFont="1" applyFill="1" applyBorder="1" applyAlignment="1">
      <alignment horizontal="center" vertical="center"/>
    </xf>
    <xf numFmtId="164" fontId="10" fillId="2" borderId="13" xfId="1" applyNumberFormat="1" applyFont="1" applyFill="1" applyBorder="1"/>
    <xf numFmtId="164" fontId="10" fillId="2" borderId="1" xfId="1" applyNumberFormat="1" applyFont="1" applyFill="1" applyBorder="1"/>
    <xf numFmtId="164" fontId="10" fillId="2" borderId="14" xfId="1" applyNumberFormat="1" applyFont="1" applyFill="1" applyBorder="1"/>
    <xf numFmtId="0" fontId="10" fillId="2" borderId="0" xfId="1" applyFont="1" applyFill="1" applyAlignment="1">
      <alignment horizontal="right"/>
    </xf>
    <xf numFmtId="0" fontId="10" fillId="8" borderId="2" xfId="1" applyFont="1" applyFill="1" applyBorder="1"/>
    <xf numFmtId="0" fontId="10" fillId="9" borderId="2" xfId="1" applyFont="1" applyFill="1" applyBorder="1"/>
    <xf numFmtId="0" fontId="10" fillId="10" borderId="2" xfId="1" applyFont="1" applyFill="1" applyBorder="1"/>
    <xf numFmtId="0" fontId="10" fillId="11" borderId="2" xfId="1" applyFont="1" applyFill="1" applyBorder="1"/>
    <xf numFmtId="0" fontId="10" fillId="2" borderId="2" xfId="1" applyFont="1" applyFill="1" applyBorder="1"/>
    <xf numFmtId="0" fontId="10" fillId="12" borderId="2" xfId="1" applyFont="1" applyFill="1" applyBorder="1"/>
    <xf numFmtId="0" fontId="10" fillId="13" borderId="2" xfId="1" applyFont="1" applyFill="1" applyBorder="1"/>
    <xf numFmtId="0" fontId="9" fillId="2" borderId="0" xfId="1" applyFont="1" applyFill="1" applyAlignment="1">
      <alignment horizontal="left" vertical="center"/>
    </xf>
    <xf numFmtId="0" fontId="10" fillId="2" borderId="0" xfId="1" applyFont="1" applyFill="1" applyAlignment="1">
      <alignment vertical="center"/>
    </xf>
    <xf numFmtId="0" fontId="9" fillId="2" borderId="2" xfId="1" applyFont="1" applyFill="1" applyBorder="1" applyAlignment="1">
      <alignment horizontal="center" vertical="center" wrapText="1"/>
    </xf>
    <xf numFmtId="0" fontId="9" fillId="2" borderId="15" xfId="1" applyFont="1" applyFill="1" applyBorder="1" applyAlignment="1">
      <alignment horizontal="center" vertical="center" wrapText="1"/>
    </xf>
    <xf numFmtId="0" fontId="9" fillId="2" borderId="16" xfId="1" applyFont="1" applyFill="1" applyBorder="1" applyAlignment="1">
      <alignment horizontal="center" vertical="center" wrapText="1"/>
    </xf>
    <xf numFmtId="0" fontId="9" fillId="2" borderId="17" xfId="1" applyFont="1" applyFill="1" applyBorder="1" applyAlignment="1">
      <alignment horizontal="center" vertical="center" wrapText="1"/>
    </xf>
    <xf numFmtId="0" fontId="10" fillId="0" borderId="2" xfId="1" applyFont="1" applyBorder="1" applyAlignment="1">
      <alignment horizontal="center" vertical="center" wrapText="1"/>
    </xf>
    <xf numFmtId="0" fontId="10" fillId="14" borderId="2" xfId="1" applyFont="1" applyFill="1" applyBorder="1" applyAlignment="1">
      <alignment horizontal="left" vertical="center" wrapText="1"/>
    </xf>
    <xf numFmtId="0" fontId="10" fillId="2" borderId="0" xfId="1" quotePrefix="1" applyFont="1" applyFill="1" applyAlignment="1">
      <alignment vertical="top"/>
    </xf>
    <xf numFmtId="3" fontId="10" fillId="2" borderId="2" xfId="1" applyNumberFormat="1" applyFont="1" applyFill="1" applyBorder="1" applyAlignment="1">
      <alignment horizontal="left" vertical="top" wrapText="1"/>
    </xf>
    <xf numFmtId="0" fontId="10" fillId="2" borderId="2" xfId="1" applyFont="1" applyFill="1" applyBorder="1" applyAlignment="1">
      <alignment horizontal="left" vertical="top"/>
    </xf>
    <xf numFmtId="0" fontId="10" fillId="2" borderId="2" xfId="1" quotePrefix="1" applyFont="1" applyFill="1" applyBorder="1" applyAlignment="1">
      <alignment horizontal="left" vertical="top" wrapText="1"/>
    </xf>
    <xf numFmtId="0" fontId="10" fillId="2" borderId="0" xfId="1" quotePrefix="1" applyFont="1" applyFill="1" applyAlignment="1">
      <alignment vertical="top" wrapText="1"/>
    </xf>
    <xf numFmtId="0" fontId="15" fillId="2" borderId="0" xfId="1" applyFont="1" applyFill="1" applyAlignment="1">
      <alignment horizontal="left" vertical="top" wrapText="1"/>
    </xf>
    <xf numFmtId="0" fontId="9" fillId="2" borderId="4" xfId="1" applyFont="1" applyFill="1" applyBorder="1" applyAlignment="1">
      <alignment horizontal="center"/>
    </xf>
    <xf numFmtId="0" fontId="9" fillId="2" borderId="15" xfId="1" applyFont="1" applyFill="1" applyBorder="1" applyAlignment="1">
      <alignment horizontal="center"/>
    </xf>
    <xf numFmtId="0" fontId="9" fillId="2" borderId="16" xfId="1" applyFont="1" applyFill="1" applyBorder="1" applyAlignment="1">
      <alignment horizontal="center"/>
    </xf>
    <xf numFmtId="0" fontId="9" fillId="2" borderId="4" xfId="1" applyFont="1" applyFill="1" applyBorder="1" applyAlignment="1">
      <alignment horizontal="center" vertical="center" wrapText="1"/>
    </xf>
    <xf numFmtId="0" fontId="9" fillId="2" borderId="4" xfId="1" applyFont="1" applyFill="1" applyBorder="1" applyAlignment="1">
      <alignment horizontal="center" vertical="center" wrapText="1"/>
    </xf>
    <xf numFmtId="0" fontId="9" fillId="2" borderId="2" xfId="1" applyFont="1" applyFill="1" applyBorder="1" applyAlignment="1">
      <alignment horizontal="center" vertical="center" textRotation="90" wrapText="1"/>
    </xf>
    <xf numFmtId="0" fontId="10" fillId="2" borderId="2" xfId="1" applyFont="1" applyFill="1" applyBorder="1" applyAlignment="1">
      <alignment vertical="center"/>
    </xf>
    <xf numFmtId="0" fontId="11" fillId="0" borderId="18" xfId="1" applyFont="1" applyBorder="1" applyAlignment="1">
      <alignment vertical="center" wrapText="1"/>
    </xf>
    <xf numFmtId="0" fontId="10" fillId="2" borderId="7" xfId="1" applyFont="1" applyFill="1" applyBorder="1" applyAlignment="1">
      <alignment horizontal="center" vertical="center" wrapText="1"/>
    </xf>
    <xf numFmtId="0" fontId="10" fillId="2" borderId="2" xfId="1" applyFont="1" applyFill="1" applyBorder="1" applyAlignment="1">
      <alignment vertical="top" wrapText="1"/>
    </xf>
    <xf numFmtId="0" fontId="10" fillId="2" borderId="2" xfId="1" applyFont="1" applyFill="1" applyBorder="1" applyAlignment="1">
      <alignment vertical="top"/>
    </xf>
    <xf numFmtId="0" fontId="11" fillId="0" borderId="0" xfId="1" applyFont="1" applyAlignment="1">
      <alignment vertical="center" wrapText="1"/>
    </xf>
    <xf numFmtId="0" fontId="10" fillId="2" borderId="0" xfId="1" applyFont="1" applyFill="1" applyAlignment="1">
      <alignment horizontal="left" vertical="center" wrapText="1"/>
    </xf>
    <xf numFmtId="0" fontId="16" fillId="2" borderId="4" xfId="1" applyFont="1" applyFill="1" applyBorder="1" applyAlignment="1">
      <alignment horizontal="left" vertical="center" wrapText="1"/>
    </xf>
    <xf numFmtId="0" fontId="10" fillId="2" borderId="2" xfId="1" quotePrefix="1" applyFont="1" applyFill="1" applyBorder="1" applyAlignment="1">
      <alignment horizontal="center" vertical="center" wrapText="1"/>
    </xf>
    <xf numFmtId="0" fontId="10" fillId="2" borderId="2" xfId="1" quotePrefix="1" applyFont="1" applyFill="1" applyBorder="1" applyAlignment="1">
      <alignment vertical="top" wrapText="1"/>
    </xf>
    <xf numFmtId="0" fontId="10" fillId="2" borderId="8" xfId="1" applyFont="1" applyFill="1" applyBorder="1" applyAlignment="1">
      <alignment horizontal="left" vertical="center" wrapText="1"/>
    </xf>
    <xf numFmtId="0" fontId="16" fillId="0" borderId="16" xfId="1" applyFont="1" applyBorder="1" applyAlignment="1">
      <alignment vertical="center" wrapText="1"/>
    </xf>
    <xf numFmtId="0" fontId="10" fillId="2" borderId="7" xfId="1" quotePrefix="1" applyFont="1" applyFill="1" applyBorder="1" applyAlignment="1">
      <alignment horizontal="center" vertical="center" wrapText="1"/>
    </xf>
    <xf numFmtId="0" fontId="10" fillId="2" borderId="13" xfId="1" applyFont="1" applyFill="1" applyBorder="1" applyAlignment="1">
      <alignment horizontal="center" vertical="center" wrapText="1"/>
    </xf>
    <xf numFmtId="0" fontId="10" fillId="2" borderId="19" xfId="1" applyFont="1" applyFill="1" applyBorder="1" applyAlignment="1">
      <alignment horizontal="left" vertical="center" wrapText="1"/>
    </xf>
    <xf numFmtId="0" fontId="16" fillId="0" borderId="18" xfId="1" applyFont="1" applyBorder="1" applyAlignment="1">
      <alignment vertical="center" wrapText="1"/>
    </xf>
    <xf numFmtId="0" fontId="16" fillId="2" borderId="20" xfId="1" applyFont="1" applyFill="1" applyBorder="1" applyAlignment="1">
      <alignment horizontal="left" vertical="center" wrapText="1"/>
    </xf>
    <xf numFmtId="0" fontId="16" fillId="2" borderId="6" xfId="1" applyFont="1" applyFill="1" applyBorder="1" applyAlignment="1">
      <alignment horizontal="left" vertical="center" wrapText="1"/>
    </xf>
    <xf numFmtId="0" fontId="16" fillId="0" borderId="0" xfId="1" applyFont="1" applyAlignment="1">
      <alignment vertical="center" wrapText="1"/>
    </xf>
    <xf numFmtId="0" fontId="16" fillId="2" borderId="2" xfId="1" applyFont="1" applyFill="1" applyBorder="1" applyAlignment="1">
      <alignment vertical="center" wrapText="1"/>
    </xf>
    <xf numFmtId="0" fontId="16" fillId="2" borderId="2" xfId="1" applyFont="1" applyFill="1" applyBorder="1" applyAlignment="1">
      <alignment horizontal="left" vertical="center" wrapText="1"/>
    </xf>
    <xf numFmtId="0" fontId="7" fillId="0" borderId="2" xfId="3" applyBorder="1" applyAlignment="1">
      <alignment wrapText="1"/>
    </xf>
    <xf numFmtId="0" fontId="8" fillId="0" borderId="2" xfId="1" applyFont="1" applyBorder="1" applyAlignment="1">
      <alignment wrapText="1"/>
    </xf>
    <xf numFmtId="0" fontId="8" fillId="2" borderId="2" xfId="1" applyFont="1" applyFill="1" applyBorder="1" applyAlignment="1">
      <alignment horizontal="left" vertical="center" wrapText="1"/>
    </xf>
    <xf numFmtId="0" fontId="8" fillId="2" borderId="2" xfId="1" applyFont="1" applyFill="1" applyBorder="1" applyAlignment="1">
      <alignment vertical="center" wrapText="1"/>
    </xf>
    <xf numFmtId="0" fontId="7" fillId="0" borderId="2" xfId="3" applyBorder="1" applyAlignment="1">
      <alignment vertical="center" wrapText="1"/>
    </xf>
    <xf numFmtId="0" fontId="7" fillId="2" borderId="2" xfId="3" applyFill="1" applyBorder="1" applyAlignment="1">
      <alignment vertical="center" wrapText="1"/>
    </xf>
    <xf numFmtId="0" fontId="1" fillId="0" borderId="0" xfId="1" applyAlignment="1">
      <alignment wrapText="1"/>
    </xf>
    <xf numFmtId="0" fontId="8" fillId="2" borderId="0" xfId="1" applyFont="1" applyFill="1" applyAlignment="1">
      <alignment horizontal="center" vertical="top"/>
    </xf>
    <xf numFmtId="0" fontId="17" fillId="2" borderId="0" xfId="3" applyFont="1" applyFill="1" applyAlignment="1">
      <alignment horizontal="center" vertical="center"/>
    </xf>
    <xf numFmtId="0" fontId="9" fillId="2" borderId="2" xfId="1" applyFont="1" applyFill="1" applyBorder="1" applyAlignment="1">
      <alignment horizontal="center"/>
    </xf>
    <xf numFmtId="0" fontId="9" fillId="2" borderId="2" xfId="1" applyFont="1" applyFill="1" applyBorder="1" applyAlignment="1">
      <alignment horizontal="center" wrapText="1"/>
    </xf>
    <xf numFmtId="164" fontId="10" fillId="2" borderId="0" xfId="1" applyNumberFormat="1" applyFont="1" applyFill="1" applyAlignment="1">
      <alignment horizontal="left"/>
    </xf>
    <xf numFmtId="0" fontId="10" fillId="2" borderId="0" xfId="1" applyFont="1" applyFill="1" applyAlignment="1">
      <alignment horizontal="left"/>
    </xf>
    <xf numFmtId="9" fontId="10" fillId="2" borderId="0" xfId="1" applyNumberFormat="1" applyFont="1" applyFill="1" applyAlignment="1">
      <alignment horizontal="center"/>
    </xf>
    <xf numFmtId="0" fontId="9" fillId="2" borderId="0" xfId="1" applyFont="1" applyFill="1" applyAlignment="1">
      <alignment horizontal="left" wrapText="1"/>
    </xf>
    <xf numFmtId="0" fontId="9" fillId="2" borderId="0" xfId="3" applyFont="1" applyFill="1" applyAlignment="1">
      <alignment horizontal="center" vertical="center"/>
    </xf>
    <xf numFmtId="0" fontId="9" fillId="0" borderId="4" xfId="1" applyFont="1" applyBorder="1" applyAlignment="1">
      <alignment horizontal="center" vertical="center" wrapText="1"/>
    </xf>
    <xf numFmtId="0" fontId="10" fillId="5" borderId="4" xfId="1" applyFont="1" applyFill="1" applyBorder="1" applyAlignment="1">
      <alignment horizontal="center" vertical="center"/>
    </xf>
    <xf numFmtId="0" fontId="10" fillId="5" borderId="6" xfId="1" applyFont="1" applyFill="1" applyBorder="1" applyAlignment="1">
      <alignment horizontal="center" vertical="center"/>
    </xf>
    <xf numFmtId="0" fontId="16" fillId="2" borderId="2" xfId="1" applyFont="1" applyFill="1" applyBorder="1" applyAlignment="1">
      <alignment wrapText="1"/>
    </xf>
    <xf numFmtId="0" fontId="10" fillId="2" borderId="2" xfId="1" applyFont="1" applyFill="1" applyBorder="1" applyAlignment="1">
      <alignment wrapText="1"/>
    </xf>
    <xf numFmtId="0" fontId="18" fillId="0" borderId="2" xfId="1" applyFont="1" applyBorder="1" applyAlignment="1">
      <alignment vertical="center" wrapText="1"/>
    </xf>
    <xf numFmtId="0" fontId="8" fillId="2" borderId="2" xfId="1" applyFont="1" applyFill="1" applyBorder="1" applyAlignment="1">
      <alignment horizontal="center" vertical="center" wrapText="1"/>
    </xf>
    <xf numFmtId="0" fontId="19" fillId="2" borderId="2" xfId="1" applyFont="1" applyFill="1" applyBorder="1" applyAlignment="1">
      <alignment vertical="center" wrapText="1"/>
    </xf>
    <xf numFmtId="0" fontId="8" fillId="2" borderId="0" xfId="1" applyFont="1" applyFill="1"/>
    <xf numFmtId="0" fontId="7" fillId="2" borderId="3" xfId="3" applyFill="1" applyBorder="1" applyAlignment="1">
      <alignment horizontal="left" vertical="center" wrapText="1"/>
    </xf>
    <xf numFmtId="3" fontId="10" fillId="2" borderId="2" xfId="1" quotePrefix="1" applyNumberFormat="1" applyFont="1" applyFill="1" applyBorder="1" applyAlignment="1">
      <alignment horizontal="center" vertical="center" wrapText="1"/>
    </xf>
    <xf numFmtId="0" fontId="19" fillId="2" borderId="2" xfId="1" applyFont="1" applyFill="1" applyBorder="1" applyAlignment="1">
      <alignment horizontal="left" vertical="center" wrapText="1"/>
    </xf>
    <xf numFmtId="0" fontId="10" fillId="2" borderId="2" xfId="1" quotePrefix="1" applyFont="1" applyFill="1" applyBorder="1" applyAlignment="1">
      <alignment horizontal="left" vertical="center" wrapText="1"/>
    </xf>
    <xf numFmtId="0" fontId="9" fillId="2" borderId="0" xfId="1" applyFont="1" applyFill="1" applyAlignment="1">
      <alignment vertical="center"/>
    </xf>
    <xf numFmtId="0" fontId="10" fillId="2" borderId="2" xfId="1" applyFont="1" applyFill="1" applyBorder="1" applyAlignment="1">
      <alignment horizontal="left" wrapText="1"/>
    </xf>
    <xf numFmtId="0" fontId="7" fillId="2" borderId="2" xfId="3" applyFill="1" applyBorder="1" applyAlignment="1">
      <alignment horizontal="left" wrapText="1"/>
    </xf>
    <xf numFmtId="0" fontId="20" fillId="0" borderId="0" xfId="1" applyFont="1" applyAlignment="1">
      <alignment vertical="center" wrapText="1"/>
    </xf>
    <xf numFmtId="0" fontId="20" fillId="0" borderId="2" xfId="1" applyFont="1" applyBorder="1" applyAlignment="1">
      <alignment wrapText="1"/>
    </xf>
    <xf numFmtId="0" fontId="10" fillId="2" borderId="0" xfId="1" applyFont="1" applyFill="1" applyAlignment="1">
      <alignment horizontal="left" vertical="top"/>
    </xf>
    <xf numFmtId="0" fontId="10" fillId="2" borderId="4" xfId="1" applyFont="1" applyFill="1" applyBorder="1" applyAlignment="1">
      <alignment horizontal="left" vertical="center" wrapText="1"/>
    </xf>
    <xf numFmtId="0" fontId="11" fillId="2" borderId="16" xfId="1" applyFont="1" applyFill="1" applyBorder="1" applyAlignment="1">
      <alignment vertical="center" wrapText="1"/>
    </xf>
    <xf numFmtId="0" fontId="10" fillId="2" borderId="6" xfId="1" applyFont="1" applyFill="1" applyBorder="1" applyAlignment="1">
      <alignment horizontal="center" vertical="center" wrapText="1"/>
    </xf>
    <xf numFmtId="0" fontId="18" fillId="2" borderId="2" xfId="1" applyFont="1" applyFill="1" applyBorder="1" applyAlignment="1">
      <alignment vertical="center" wrapText="1"/>
    </xf>
    <xf numFmtId="0" fontId="11" fillId="2" borderId="20" xfId="1" applyFont="1" applyFill="1" applyBorder="1" applyAlignment="1">
      <alignment vertical="center" wrapText="1"/>
    </xf>
    <xf numFmtId="0" fontId="10" fillId="2" borderId="6" xfId="1" applyFont="1" applyFill="1" applyBorder="1" applyAlignment="1">
      <alignment horizontal="left" vertical="center" wrapText="1"/>
    </xf>
    <xf numFmtId="0" fontId="10" fillId="2" borderId="0" xfId="1" applyFont="1" applyFill="1" applyAlignment="1">
      <alignment horizontal="justify" vertical="top" wrapText="1"/>
    </xf>
    <xf numFmtId="0" fontId="10" fillId="2" borderId="0" xfId="1" applyFont="1" applyFill="1" applyAlignment="1">
      <alignment horizontal="center" vertical="top" wrapText="1"/>
    </xf>
    <xf numFmtId="0" fontId="21" fillId="2" borderId="0" xfId="3" applyFont="1" applyFill="1" applyBorder="1" applyAlignment="1">
      <alignment horizontal="left" vertical="top" wrapText="1"/>
    </xf>
    <xf numFmtId="0" fontId="9" fillId="2" borderId="0" xfId="1" applyFont="1" applyFill="1" applyAlignment="1">
      <alignment horizontal="left" vertical="top" wrapText="1"/>
    </xf>
    <xf numFmtId="0" fontId="15" fillId="2" borderId="2" xfId="1" applyFont="1" applyFill="1" applyBorder="1" applyAlignment="1">
      <alignment horizontal="left" vertical="center" wrapText="1"/>
    </xf>
    <xf numFmtId="0" fontId="7" fillId="2" borderId="4" xfId="3" applyFill="1" applyBorder="1" applyAlignment="1">
      <alignment horizontal="center" vertical="center" wrapText="1"/>
    </xf>
    <xf numFmtId="0" fontId="10" fillId="6" borderId="2" xfId="1" applyFont="1" applyFill="1" applyBorder="1" applyAlignment="1">
      <alignment horizontal="left" vertical="center" wrapText="1"/>
    </xf>
    <xf numFmtId="0" fontId="6" fillId="0" borderId="2" xfId="1" applyFont="1" applyBorder="1" applyAlignment="1">
      <alignment horizontal="center" vertical="center" wrapText="1"/>
    </xf>
    <xf numFmtId="0" fontId="10" fillId="0" borderId="2" xfId="1" quotePrefix="1" applyFont="1" applyBorder="1" applyAlignment="1">
      <alignment horizontal="left" vertical="center" wrapText="1"/>
    </xf>
    <xf numFmtId="0" fontId="22" fillId="2" borderId="2" xfId="1" applyFont="1" applyFill="1" applyBorder="1" applyAlignment="1">
      <alignment vertical="center" wrapText="1"/>
    </xf>
    <xf numFmtId="0" fontId="23" fillId="2" borderId="2" xfId="1" applyFont="1" applyFill="1" applyBorder="1" applyAlignment="1">
      <alignment horizontal="left" vertical="center" wrapText="1"/>
    </xf>
    <xf numFmtId="0" fontId="10" fillId="6" borderId="2" xfId="1" quotePrefix="1" applyFont="1" applyFill="1" applyBorder="1" applyAlignment="1">
      <alignment horizontal="left" vertical="center" wrapText="1"/>
    </xf>
    <xf numFmtId="0" fontId="6" fillId="2" borderId="2" xfId="1" applyFont="1" applyFill="1" applyBorder="1" applyAlignment="1">
      <alignment horizontal="left" vertical="center"/>
    </xf>
    <xf numFmtId="0" fontId="18" fillId="2" borderId="2" xfId="3" applyFont="1" applyFill="1" applyBorder="1" applyAlignment="1">
      <alignment horizontal="left" vertical="center" wrapText="1"/>
    </xf>
    <xf numFmtId="0" fontId="18" fillId="2" borderId="2" xfId="3" applyFont="1" applyFill="1" applyBorder="1" applyAlignment="1">
      <alignment horizontal="center" vertical="center" wrapText="1"/>
    </xf>
    <xf numFmtId="0" fontId="1" fillId="2" borderId="2" xfId="1" applyFill="1" applyBorder="1" applyAlignment="1">
      <alignment vertical="top" wrapText="1"/>
    </xf>
    <xf numFmtId="0" fontId="18" fillId="2" borderId="2" xfId="1" applyFont="1" applyFill="1" applyBorder="1" applyAlignment="1">
      <alignment vertical="top" wrapText="1"/>
    </xf>
    <xf numFmtId="0" fontId="10" fillId="0" borderId="2" xfId="1" applyFont="1" applyBorder="1" applyAlignment="1">
      <alignment horizontal="left" vertical="top" wrapText="1"/>
    </xf>
    <xf numFmtId="3" fontId="10" fillId="2" borderId="2" xfId="1" applyNumberFormat="1" applyFont="1" applyFill="1" applyBorder="1" applyAlignment="1">
      <alignment horizontal="center" vertical="center" wrapText="1"/>
    </xf>
    <xf numFmtId="0" fontId="18" fillId="2" borderId="2" xfId="1" applyFont="1" applyFill="1" applyBorder="1" applyAlignment="1">
      <alignment vertical="center" wrapText="1"/>
    </xf>
    <xf numFmtId="0" fontId="24" fillId="2" borderId="2" xfId="1" applyFont="1" applyFill="1" applyBorder="1" applyAlignment="1">
      <alignment wrapText="1"/>
    </xf>
    <xf numFmtId="0" fontId="11" fillId="2" borderId="2" xfId="1" applyFont="1" applyFill="1" applyBorder="1" applyAlignment="1">
      <alignment vertical="center" wrapText="1"/>
    </xf>
    <xf numFmtId="0" fontId="22" fillId="0" borderId="2" xfId="1" applyFont="1" applyBorder="1" applyAlignment="1">
      <alignment vertical="center" wrapText="1"/>
    </xf>
    <xf numFmtId="0" fontId="10" fillId="2" borderId="4" xfId="1" applyFont="1" applyFill="1" applyBorder="1" applyAlignment="1">
      <alignment horizontal="center" vertical="center" wrapText="1"/>
    </xf>
    <xf numFmtId="0" fontId="18" fillId="2" borderId="3" xfId="1" applyFont="1" applyFill="1" applyBorder="1" applyAlignment="1">
      <alignment vertical="center" wrapText="1"/>
    </xf>
    <xf numFmtId="1" fontId="10" fillId="2" borderId="2" xfId="1" quotePrefix="1" applyNumberFormat="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165" fontId="10" fillId="2" borderId="2" xfId="1" applyNumberFormat="1" applyFont="1" applyFill="1" applyBorder="1" applyAlignment="1">
      <alignment horizontal="center" vertical="center" wrapText="1"/>
    </xf>
    <xf numFmtId="0" fontId="16" fillId="0" borderId="2" xfId="1" applyFont="1" applyBorder="1" applyAlignment="1">
      <alignment vertical="center" wrapText="1"/>
    </xf>
    <xf numFmtId="0" fontId="10" fillId="0" borderId="3" xfId="1" applyFont="1" applyBorder="1" applyAlignment="1">
      <alignment horizontal="left" vertical="center" wrapText="1"/>
    </xf>
    <xf numFmtId="0" fontId="16" fillId="0" borderId="2" xfId="1" applyFont="1" applyBorder="1" applyAlignment="1">
      <alignment horizontal="left" vertical="center" wrapText="1"/>
    </xf>
    <xf numFmtId="0" fontId="10" fillId="2" borderId="21" xfId="1" applyFont="1" applyFill="1" applyBorder="1" applyAlignment="1">
      <alignment horizontal="left" vertical="center" wrapText="1"/>
    </xf>
    <xf numFmtId="0" fontId="10" fillId="2" borderId="22" xfId="1" applyFont="1" applyFill="1" applyBorder="1" applyAlignment="1">
      <alignment horizontal="left" vertical="center" wrapText="1"/>
    </xf>
    <xf numFmtId="0" fontId="10" fillId="2" borderId="22" xfId="1" applyFont="1" applyFill="1" applyBorder="1" applyAlignment="1">
      <alignment horizontal="center" vertical="center" wrapText="1"/>
    </xf>
    <xf numFmtId="0" fontId="16" fillId="2" borderId="22" xfId="1" applyFont="1" applyFill="1" applyBorder="1" applyAlignment="1">
      <alignment horizontal="left" vertical="center" wrapText="1"/>
    </xf>
    <xf numFmtId="0" fontId="25" fillId="2" borderId="2" xfId="1" applyFont="1" applyFill="1" applyBorder="1" applyAlignment="1">
      <alignment horizontal="center" vertical="center" wrapText="1"/>
    </xf>
    <xf numFmtId="0" fontId="10" fillId="2" borderId="5" xfId="1" applyFont="1" applyFill="1" applyBorder="1" applyAlignment="1">
      <alignment horizontal="center" vertical="center"/>
    </xf>
    <xf numFmtId="0" fontId="10" fillId="0" borderId="2" xfId="1" applyFont="1" applyBorder="1" applyAlignment="1">
      <alignment vertical="center" wrapText="1"/>
    </xf>
    <xf numFmtId="0" fontId="16" fillId="2" borderId="0" xfId="1" applyFont="1" applyFill="1" applyAlignment="1">
      <alignment horizontal="left" vertical="center" wrapText="1"/>
    </xf>
    <xf numFmtId="0" fontId="10" fillId="2" borderId="19" xfId="1" applyFont="1" applyFill="1" applyBorder="1" applyAlignment="1">
      <alignment horizontal="center" vertical="top" wrapText="1"/>
    </xf>
    <xf numFmtId="0" fontId="10" fillId="2" borderId="23" xfId="1" applyFont="1" applyFill="1" applyBorder="1" applyAlignment="1">
      <alignment horizontal="center" vertical="top" wrapText="1"/>
    </xf>
    <xf numFmtId="0" fontId="10" fillId="2" borderId="24" xfId="1" applyFont="1" applyFill="1" applyBorder="1" applyAlignment="1">
      <alignment horizontal="center" vertical="top" wrapText="1"/>
    </xf>
    <xf numFmtId="0" fontId="9" fillId="0" borderId="0" xfId="1" applyFont="1" applyAlignment="1">
      <alignment horizontal="center" vertical="center" wrapText="1"/>
    </xf>
    <xf numFmtId="0" fontId="7" fillId="2" borderId="2" xfId="3" applyFill="1" applyBorder="1" applyAlignment="1">
      <alignment horizontal="center" vertical="center" wrapText="1"/>
    </xf>
    <xf numFmtId="0" fontId="10" fillId="0" borderId="0" xfId="1" applyFont="1" applyAlignment="1">
      <alignment horizontal="center" vertical="center" wrapText="1"/>
    </xf>
    <xf numFmtId="0" fontId="10" fillId="2" borderId="18" xfId="1" applyFont="1" applyFill="1" applyBorder="1" applyAlignment="1">
      <alignment horizontal="left" vertical="top" wrapText="1"/>
    </xf>
    <xf numFmtId="0" fontId="10" fillId="15" borderId="2" xfId="1" applyFont="1" applyFill="1" applyBorder="1" applyAlignment="1">
      <alignment horizontal="left" vertical="center" wrapText="1"/>
    </xf>
    <xf numFmtId="0" fontId="10" fillId="15" borderId="7" xfId="1" applyFont="1" applyFill="1" applyBorder="1" applyAlignment="1">
      <alignment horizontal="left" vertical="center" wrapText="1"/>
    </xf>
    <xf numFmtId="0" fontId="11" fillId="0" borderId="16" xfId="1" applyFont="1" applyBorder="1" applyAlignment="1">
      <alignment vertical="center" wrapText="1"/>
    </xf>
    <xf numFmtId="0" fontId="7" fillId="0" borderId="18" xfId="3" applyBorder="1" applyAlignment="1">
      <alignment vertical="center" wrapText="1"/>
    </xf>
    <xf numFmtId="0" fontId="10" fillId="0" borderId="2" xfId="1" quotePrefix="1" applyFont="1" applyBorder="1" applyAlignment="1">
      <alignment horizontal="center" vertical="center" wrapText="1"/>
    </xf>
    <xf numFmtId="0" fontId="11" fillId="0" borderId="0" xfId="1" applyFont="1" applyAlignment="1">
      <alignment wrapText="1"/>
    </xf>
    <xf numFmtId="0" fontId="11" fillId="0" borderId="16" xfId="1" applyFont="1" applyBorder="1" applyAlignment="1">
      <alignment wrapText="1"/>
    </xf>
    <xf numFmtId="0" fontId="10" fillId="2" borderId="7" xfId="1" applyFont="1" applyFill="1" applyBorder="1" applyAlignment="1">
      <alignment horizontal="left" vertical="center" wrapText="1"/>
    </xf>
    <xf numFmtId="0" fontId="26" fillId="2" borderId="2" xfId="1" applyFont="1" applyFill="1" applyBorder="1" applyAlignment="1">
      <alignment horizontal="center" vertical="center" wrapText="1"/>
    </xf>
    <xf numFmtId="0" fontId="21" fillId="2" borderId="2" xfId="3" applyFont="1" applyFill="1" applyBorder="1" applyAlignment="1">
      <alignment horizontal="left" vertical="center" wrapText="1"/>
    </xf>
    <xf numFmtId="0" fontId="1" fillId="2" borderId="0" xfId="1" applyFill="1"/>
    <xf numFmtId="0" fontId="10" fillId="5" borderId="0" xfId="1" applyFont="1" applyFill="1" applyAlignment="1">
      <alignment horizontal="center"/>
    </xf>
    <xf numFmtId="0" fontId="9" fillId="5" borderId="0" xfId="1" applyFont="1" applyFill="1" applyAlignment="1">
      <alignment horizontal="center" textRotation="90"/>
    </xf>
    <xf numFmtId="0" fontId="7" fillId="3" borderId="0" xfId="3" applyFill="1" applyAlignment="1"/>
    <xf numFmtId="0" fontId="7" fillId="2" borderId="0" xfId="3" applyFill="1"/>
    <xf numFmtId="0" fontId="27" fillId="3" borderId="0" xfId="3" applyFont="1" applyFill="1" applyAlignment="1">
      <alignment horizontal="center"/>
    </xf>
    <xf numFmtId="0" fontId="9" fillId="5" borderId="2" xfId="1" applyFont="1" applyFill="1" applyBorder="1" applyAlignment="1">
      <alignment vertical="center"/>
    </xf>
    <xf numFmtId="0" fontId="9" fillId="5" borderId="0" xfId="1" applyFont="1" applyFill="1" applyAlignment="1">
      <alignment horizontal="center"/>
    </xf>
    <xf numFmtId="0" fontId="1" fillId="2" borderId="0" xfId="1" applyFill="1" applyAlignment="1">
      <alignment vertical="center"/>
    </xf>
    <xf numFmtId="0" fontId="6" fillId="2" borderId="2" xfId="1" applyFont="1" applyFill="1" applyBorder="1" applyAlignment="1">
      <alignment horizontal="center" vertical="center"/>
    </xf>
    <xf numFmtId="0" fontId="1" fillId="2" borderId="2" xfId="1" applyFill="1" applyBorder="1" applyAlignment="1">
      <alignment horizontal="center" vertical="center"/>
    </xf>
    <xf numFmtId="0" fontId="1" fillId="2" borderId="0" xfId="1" applyFill="1" applyAlignment="1">
      <alignment horizontal="center" vertical="center"/>
    </xf>
    <xf numFmtId="0" fontId="10" fillId="5" borderId="0" xfId="1" applyFont="1" applyFill="1" applyAlignment="1">
      <alignment horizontal="center" vertical="center"/>
    </xf>
    <xf numFmtId="0" fontId="1" fillId="2" borderId="0" xfId="1" applyFill="1" applyAlignment="1">
      <alignment horizontal="center"/>
    </xf>
    <xf numFmtId="0" fontId="7" fillId="2" borderId="0" xfId="3" applyFill="1" applyAlignment="1">
      <alignment wrapText="1"/>
    </xf>
    <xf numFmtId="0" fontId="1" fillId="2" borderId="2" xfId="1" applyFill="1" applyBorder="1" applyAlignment="1">
      <alignment horizontal="center"/>
    </xf>
    <xf numFmtId="0" fontId="1" fillId="2" borderId="2" xfId="1" applyFill="1" applyBorder="1" applyAlignment="1">
      <alignment horizontal="center" vertical="center" wrapText="1"/>
    </xf>
    <xf numFmtId="0" fontId="9" fillId="2" borderId="3" xfId="1" applyFont="1" applyFill="1" applyBorder="1" applyAlignment="1">
      <alignment horizontal="center" vertical="center"/>
    </xf>
    <xf numFmtId="0" fontId="9" fillId="2" borderId="25" xfId="1" applyFont="1" applyFill="1" applyBorder="1" applyAlignment="1">
      <alignment horizontal="center" vertical="center"/>
    </xf>
    <xf numFmtId="1" fontId="1" fillId="2" borderId="3" xfId="1" applyNumberFormat="1" applyFill="1" applyBorder="1" applyAlignment="1">
      <alignment horizontal="center" vertical="center"/>
    </xf>
    <xf numFmtId="1" fontId="1" fillId="2" borderId="25" xfId="1" applyNumberFormat="1" applyFill="1" applyBorder="1" applyAlignment="1">
      <alignment horizontal="center" vertical="center"/>
    </xf>
    <xf numFmtId="0" fontId="1" fillId="2" borderId="3" xfId="1" applyFill="1" applyBorder="1" applyAlignment="1">
      <alignment horizontal="center" vertical="center"/>
    </xf>
    <xf numFmtId="0" fontId="1" fillId="2" borderId="25" xfId="1" applyFill="1" applyBorder="1" applyAlignment="1">
      <alignment horizontal="center" vertical="center"/>
    </xf>
    <xf numFmtId="9" fontId="1" fillId="2" borderId="3" xfId="1" applyNumberFormat="1" applyFill="1" applyBorder="1" applyAlignment="1">
      <alignment horizontal="center" vertical="center"/>
    </xf>
    <xf numFmtId="9" fontId="1" fillId="2" borderId="25" xfId="1" applyNumberFormat="1" applyFill="1" applyBorder="1" applyAlignment="1">
      <alignment horizontal="center" vertical="center"/>
    </xf>
    <xf numFmtId="0" fontId="1" fillId="2" borderId="2" xfId="1" applyFill="1" applyBorder="1" applyAlignment="1">
      <alignment horizontal="left" vertical="center"/>
    </xf>
    <xf numFmtId="10" fontId="1" fillId="2" borderId="2" xfId="1" applyNumberFormat="1" applyFill="1" applyBorder="1" applyAlignment="1">
      <alignment horizontal="center" vertical="center"/>
    </xf>
    <xf numFmtId="10" fontId="1" fillId="2" borderId="2" xfId="1" applyNumberFormat="1" applyFill="1" applyBorder="1" applyAlignment="1">
      <alignment horizontal="left" vertical="center"/>
    </xf>
    <xf numFmtId="9" fontId="1" fillId="2" borderId="2" xfId="1" applyNumberFormat="1" applyFill="1" applyBorder="1" applyAlignment="1">
      <alignment horizontal="center" vertical="center"/>
    </xf>
    <xf numFmtId="9" fontId="1" fillId="2" borderId="2" xfId="1" applyNumberFormat="1" applyFill="1" applyBorder="1" applyAlignment="1">
      <alignment horizontal="left" vertical="center"/>
    </xf>
    <xf numFmtId="0" fontId="1" fillId="2" borderId="2" xfId="1" applyFill="1" applyBorder="1"/>
    <xf numFmtId="0" fontId="7" fillId="2" borderId="2" xfId="3" applyFill="1" applyBorder="1" applyAlignment="1"/>
    <xf numFmtId="0" fontId="1" fillId="2" borderId="2" xfId="1" applyFill="1" applyBorder="1" applyAlignment="1">
      <alignment wrapText="1"/>
    </xf>
    <xf numFmtId="0" fontId="1" fillId="2" borderId="2" xfId="1" applyFill="1" applyBorder="1" applyAlignment="1">
      <alignment horizontal="left" vertical="center" wrapText="1"/>
    </xf>
    <xf numFmtId="0" fontId="7" fillId="2" borderId="2" xfId="3" applyFill="1" applyBorder="1"/>
    <xf numFmtId="0" fontId="28" fillId="2" borderId="0" xfId="1" applyFont="1" applyFill="1"/>
    <xf numFmtId="0" fontId="9" fillId="2" borderId="0" xfId="1" applyFont="1" applyFill="1" applyAlignment="1">
      <alignment horizontal="center" vertical="top"/>
    </xf>
    <xf numFmtId="0" fontId="9" fillId="3" borderId="0" xfId="1" applyFont="1" applyFill="1" applyAlignment="1">
      <alignment horizontal="left" vertical="top"/>
    </xf>
    <xf numFmtId="0" fontId="9" fillId="2" borderId="0" xfId="1" applyFont="1" applyFill="1" applyAlignment="1">
      <alignment horizontal="center"/>
    </xf>
    <xf numFmtId="0" fontId="9" fillId="5" borderId="2" xfId="1" applyFont="1" applyFill="1" applyBorder="1" applyAlignment="1">
      <alignment horizontal="center" vertical="center"/>
    </xf>
    <xf numFmtId="4" fontId="6" fillId="2" borderId="2" xfId="1" applyNumberFormat="1" applyFont="1" applyFill="1" applyBorder="1" applyAlignment="1">
      <alignment horizontal="center" vertical="center"/>
    </xf>
    <xf numFmtId="4" fontId="1" fillId="2" borderId="0" xfId="1" applyNumberFormat="1" applyFill="1" applyAlignment="1">
      <alignment horizontal="center"/>
    </xf>
    <xf numFmtId="0" fontId="5" fillId="0" borderId="3" xfId="1" applyFont="1" applyBorder="1" applyAlignment="1">
      <alignment horizontal="center" vertical="top" wrapText="1"/>
    </xf>
    <xf numFmtId="0" fontId="5" fillId="0" borderId="18" xfId="1" applyFont="1" applyBorder="1" applyAlignment="1">
      <alignment horizontal="center" vertical="top" wrapText="1"/>
    </xf>
    <xf numFmtId="0" fontId="5" fillId="0" borderId="7" xfId="1" applyFont="1" applyBorder="1" applyAlignment="1">
      <alignment horizontal="center" vertical="top" wrapText="1"/>
    </xf>
    <xf numFmtId="0" fontId="5" fillId="0" borderId="3" xfId="1" applyFont="1" applyBorder="1" applyAlignment="1">
      <alignment horizontal="center" vertical="top" wrapText="1"/>
    </xf>
    <xf numFmtId="0" fontId="5" fillId="0" borderId="7" xfId="1" applyFont="1" applyBorder="1" applyAlignment="1">
      <alignment horizontal="center" vertical="top" wrapText="1"/>
    </xf>
    <xf numFmtId="0" fontId="5" fillId="0" borderId="2" xfId="1" applyFont="1" applyBorder="1" applyAlignment="1">
      <alignment horizontal="center" vertical="top" wrapText="1"/>
    </xf>
    <xf numFmtId="0" fontId="5" fillId="0" borderId="26" xfId="1" applyFont="1" applyBorder="1" applyAlignment="1">
      <alignment horizontal="center" vertical="top" wrapText="1"/>
    </xf>
    <xf numFmtId="0" fontId="5" fillId="0" borderId="0" xfId="1" applyFont="1" applyAlignment="1">
      <alignment horizontal="center" vertical="top" wrapText="1"/>
    </xf>
    <xf numFmtId="0" fontId="6" fillId="0" borderId="6" xfId="1" applyFont="1" applyBorder="1" applyAlignment="1">
      <alignment horizontal="center" vertical="top" wrapText="1"/>
    </xf>
    <xf numFmtId="0" fontId="6" fillId="0" borderId="0" xfId="1" applyFont="1" applyAlignment="1">
      <alignment horizontal="center" vertical="top" wrapText="1"/>
    </xf>
    <xf numFmtId="0" fontId="6" fillId="0" borderId="2" xfId="1" applyFont="1" applyBorder="1" applyAlignment="1">
      <alignment horizontal="center" vertical="top" wrapText="1"/>
    </xf>
    <xf numFmtId="0" fontId="29" fillId="0" borderId="2" xfId="3" applyFont="1" applyFill="1" applyBorder="1" applyAlignment="1">
      <alignment horizontal="left" vertical="top" wrapText="1"/>
    </xf>
    <xf numFmtId="0" fontId="7" fillId="0" borderId="2" xfId="3" applyFill="1" applyBorder="1" applyAlignment="1">
      <alignment horizontal="left" vertical="top" wrapText="1"/>
    </xf>
    <xf numFmtId="0" fontId="29" fillId="0" borderId="0" xfId="3" applyFont="1" applyAlignment="1">
      <alignment horizontal="left" vertical="top" wrapText="1"/>
    </xf>
    <xf numFmtId="0" fontId="6" fillId="0" borderId="0" xfId="1" applyFont="1" applyAlignment="1">
      <alignment horizontal="left" vertical="top" wrapText="1"/>
    </xf>
    <xf numFmtId="0" fontId="6" fillId="0" borderId="2" xfId="1" applyFont="1" applyBorder="1" applyAlignment="1">
      <alignment horizontal="justify" vertical="top" wrapText="1"/>
    </xf>
    <xf numFmtId="0" fontId="6" fillId="0" borderId="2" xfId="1" quotePrefix="1" applyFont="1" applyBorder="1" applyAlignment="1">
      <alignment horizontal="justify" vertical="top" wrapText="1"/>
    </xf>
    <xf numFmtId="0" fontId="6" fillId="16" borderId="2" xfId="1" applyFont="1" applyFill="1" applyBorder="1" applyAlignment="1">
      <alignment horizontal="center" vertical="top" wrapText="1"/>
    </xf>
    <xf numFmtId="49" fontId="6" fillId="16" borderId="2" xfId="1" applyNumberFormat="1" applyFont="1" applyFill="1" applyBorder="1" applyAlignment="1">
      <alignment horizontal="center" vertical="top" wrapText="1"/>
    </xf>
    <xf numFmtId="49" fontId="6" fillId="0" borderId="2" xfId="1" applyNumberFormat="1" applyFont="1" applyBorder="1" applyAlignment="1">
      <alignment horizontal="center" vertical="top" wrapText="1"/>
    </xf>
  </cellXfs>
  <cellStyles count="4">
    <cellStyle name="Hyperlink 2" xfId="3" xr:uid="{AA0203F4-3D9C-7347-94AF-1402D6A4997C}"/>
    <cellStyle name="Normal" xfId="0" builtinId="0"/>
    <cellStyle name="Normal 2" xfId="1" xr:uid="{4C7E127B-9D3E-D741-A5E2-B6DC515A4218}"/>
    <cellStyle name="Normal 2 2" xfId="2" xr:uid="{D1F199B3-25E5-4943-8B5E-B1CEF013F279}"/>
  </cellStyles>
  <dxfs count="19">
    <dxf>
      <fill>
        <patternFill>
          <bgColor rgb="FFFFFF00"/>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522941</xdr:colOff>
      <xdr:row>1</xdr:row>
      <xdr:rowOff>194235</xdr:rowOff>
    </xdr:from>
    <xdr:ext cx="2657475" cy="952500"/>
    <xdr:pic>
      <xdr:nvPicPr>
        <xdr:cNvPr id="2" name="Image 1" descr="Picture">
          <a:extLst>
            <a:ext uri="{FF2B5EF4-FFF2-40B4-BE49-F238E27FC236}">
              <a16:creationId xmlns:a16="http://schemas.microsoft.com/office/drawing/2014/main" id="{7E50BB71-64B8-4242-B848-85717463A6B6}"/>
            </a:ext>
          </a:extLst>
        </xdr:cNvPr>
        <xdr:cNvPicPr/>
      </xdr:nvPicPr>
      <xdr:blipFill>
        <a:blip xmlns:r="http://schemas.openxmlformats.org/officeDocument/2006/relationships" r:embed="rId1" cstate="print"/>
        <a:stretch>
          <a:fillRect/>
        </a:stretch>
      </xdr:blipFill>
      <xdr:spPr>
        <a:xfrm>
          <a:off x="1221441" y="448235"/>
          <a:ext cx="2657475" cy="952500"/>
        </a:xfrm>
        <a:prstGeom prst="rect">
          <a:avLst/>
        </a:prstGeom>
      </xdr:spPr>
    </xdr:pic>
    <xdr:clientData/>
  </xdr:oneCellAnchor>
  <xdr:oneCellAnchor>
    <xdr:from>
      <xdr:col>1</xdr:col>
      <xdr:colOff>0</xdr:colOff>
      <xdr:row>55</xdr:row>
      <xdr:rowOff>0</xdr:rowOff>
    </xdr:from>
    <xdr:ext cx="2314575" cy="476250"/>
    <xdr:pic>
      <xdr:nvPicPr>
        <xdr:cNvPr id="3" name="Image 2" descr="Picture">
          <a:extLst>
            <a:ext uri="{FF2B5EF4-FFF2-40B4-BE49-F238E27FC236}">
              <a16:creationId xmlns:a16="http://schemas.microsoft.com/office/drawing/2014/main" id="{08079A85-43F0-B645-BA8D-97FCFD532902}"/>
            </a:ext>
          </a:extLst>
        </xdr:cNvPr>
        <xdr:cNvPicPr/>
      </xdr:nvPicPr>
      <xdr:blipFill>
        <a:blip xmlns:r="http://schemas.openxmlformats.org/officeDocument/2006/relationships" r:embed="rId2" cstate="print"/>
        <a:stretch>
          <a:fillRect/>
        </a:stretch>
      </xdr:blipFill>
      <xdr:spPr>
        <a:xfrm>
          <a:off x="698500" y="12306300"/>
          <a:ext cx="2314575" cy="476250"/>
        </a:xfrm>
        <a:prstGeom prst="rect">
          <a:avLst/>
        </a:prstGeom>
      </xdr:spPr>
    </xdr:pic>
    <xdr:clientData/>
  </xdr:oneCellAnchor>
  <xdr:oneCellAnchor>
    <xdr:from>
      <xdr:col>2</xdr:col>
      <xdr:colOff>373529</xdr:colOff>
      <xdr:row>55</xdr:row>
      <xdr:rowOff>0</xdr:rowOff>
    </xdr:from>
    <xdr:ext cx="1524000" cy="476250"/>
    <xdr:pic>
      <xdr:nvPicPr>
        <xdr:cNvPr id="4" name="Image 3" descr="Picture">
          <a:extLst>
            <a:ext uri="{FF2B5EF4-FFF2-40B4-BE49-F238E27FC236}">
              <a16:creationId xmlns:a16="http://schemas.microsoft.com/office/drawing/2014/main" id="{952FCC36-49DA-6643-A8CD-6D1473EF66D0}"/>
            </a:ext>
          </a:extLst>
        </xdr:cNvPr>
        <xdr:cNvPicPr/>
      </xdr:nvPicPr>
      <xdr:blipFill>
        <a:blip xmlns:r="http://schemas.openxmlformats.org/officeDocument/2006/relationships" r:embed="rId3" cstate="print"/>
        <a:stretch>
          <a:fillRect/>
        </a:stretch>
      </xdr:blipFill>
      <xdr:spPr>
        <a:xfrm>
          <a:off x="3739029" y="12306300"/>
          <a:ext cx="1524000" cy="47625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rnschk/Downloads/ATO%20Workbook%20(TRANSPORT%20POLICY%20(POL))%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untry Code &amp; Name"/>
      <sheetName val="Inventory"/>
      <sheetName val="TOC"/>
      <sheetName val="TOC(old)"/>
      <sheetName val="POL-VIS-001"/>
      <sheetName val="POL-VIS-002"/>
      <sheetName val="POL-POL-001"/>
      <sheetName val="Sheet1"/>
      <sheetName val="TP (old)"/>
      <sheetName val="TP (backup with links)"/>
      <sheetName val="POL-POL-002(1)"/>
      <sheetName val="POL-POL-002(2backuo)"/>
      <sheetName val="POL-POL-002(2)"/>
      <sheetName val="POL-POL-003"/>
      <sheetName val="POL-POL-004"/>
      <sheetName val="POL-POL-005"/>
      <sheetName val="AI"/>
      <sheetName val="LP (old)"/>
      <sheetName val="ATP"/>
      <sheetName val="POL-POL-006"/>
      <sheetName val="POL-TAR-001"/>
      <sheetName val="RxT (old)"/>
      <sheetName val="POL-TAR-002"/>
      <sheetName val="RmT (old)"/>
      <sheetName val="RLT (old)"/>
      <sheetName val="POL-TAR-003"/>
      <sheetName val="POL-TAR-004"/>
      <sheetName val="ICT (old)"/>
      <sheetName val="MST (old)"/>
      <sheetName val="RST (old)"/>
      <sheetName val="APT (old)"/>
      <sheetName val="POL-TAR-005"/>
      <sheetName val="POL-TAR-006"/>
      <sheetName val="POL-TAR-007"/>
      <sheetName val="CLT (old)"/>
      <sheetName val="POL-TAR-008"/>
      <sheetName val="POL-TAR-009"/>
      <sheetName val="POL-TAR-010"/>
      <sheetName val="POL-TAR-011"/>
      <sheetName val="POL-INS-001"/>
      <sheetName val="POL-INS-002"/>
      <sheetName val="POL-INS-003"/>
      <sheetName val="POL-INS-004"/>
      <sheetName val="POL-INT-001"/>
      <sheetName val="POL-INT-002"/>
      <sheetName val="POL-INT-003"/>
      <sheetName val="POL-INT-004"/>
      <sheetName val="POL-INT-005"/>
      <sheetName val="POL-INT-006"/>
      <sheetName val="POL-INT-007"/>
      <sheetName val="POL-INT-008"/>
      <sheetName val="POL-INT-009"/>
      <sheetName val="POL-INT-010"/>
      <sheetName val="POL-INT-011"/>
      <sheetName val="POL-INT-012"/>
      <sheetName val="POL-INT-013"/>
      <sheetName val="POL-INT-014"/>
      <sheetName val="POL-INT-015"/>
      <sheetName val="POL-INT-016"/>
      <sheetName val="POL-INT-017"/>
      <sheetName val="POL-COP-001"/>
      <sheetName val="G1"/>
      <sheetName val="G2"/>
      <sheetName val="C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hyperlink" Target="http://www.scio.gov.cn/zfbps/32832/Document/1695320/1695320.ht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english.www.gov.cn/policies/policywatch/202102/26/content_WS60382fe7c6d0719374af993a.html" TargetMode="External"/></Relationships>
</file>

<file path=xl/worksheets/_rels/sheet9.xml.rels><?xml version="1.0" encoding="UTF-8" standalone="yes"?>
<Relationships xmlns="http://schemas.openxmlformats.org/package/2006/relationships"><Relationship Id="rId1" Type="http://schemas.openxmlformats.org/officeDocument/2006/relationships/hyperlink" Target="http://engineeringpakistan.com/wp-content/uploads/2022/02/Web-Final-for-Print-POLICY-2.pdf"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s://www.unescap.org/sites/default/files/Rail%20Sector%20Development%20Activities%20in%20Myanmar-Mr.%20Ba%20Myint%2C%20Managing%20Director%2C%20Myanmar%20Railways.pdf" TargetMode="External"/><Relationship Id="rId3" Type="http://schemas.openxmlformats.org/officeDocument/2006/relationships/hyperlink" Target="http://english.www.gov.cn/news/topnews/202102/10/content_WS60232f9bc6d0719374af8ad6.html" TargetMode="External"/><Relationship Id="rId7" Type="http://schemas.openxmlformats.org/officeDocument/2006/relationships/hyperlink" Target="http://cbd.minjust.gov.kg/act/view/ky-kg/97020" TargetMode="External"/><Relationship Id="rId2" Type="http://schemas.openxmlformats.org/officeDocument/2006/relationships/hyperlink" Target="https://drive.google.com/file/d/17JWCszcY86NUBRrEb99ScEMhzIY_D-Yf/view" TargetMode="External"/><Relationship Id="rId1" Type="http://schemas.openxmlformats.org/officeDocument/2006/relationships/hyperlink" Target="https://www.transport.govt.nz/assets/Uploads/Report/The-New-Zealand-Rail-Plan.pdf" TargetMode="External"/><Relationship Id="rId6" Type="http://schemas.openxmlformats.org/officeDocument/2006/relationships/hyperlink" Target="https://www.mlit.go.jp/common/000207972.pdf" TargetMode="External"/><Relationship Id="rId5" Type="http://schemas.openxmlformats.org/officeDocument/2006/relationships/hyperlink" Target="https://djka.dephub.go.id/uploads/201907/RIPNAS_Siap_Cetak-dikompresi.pdf" TargetMode="External"/><Relationship Id="rId10" Type="http://schemas.openxmlformats.org/officeDocument/2006/relationships/hyperlink" Target="http://asemconnectvietnam.gov.vn/ClickToPrint.aspx?ID1=2&amp;ID8=42567" TargetMode="External"/><Relationship Id="rId4" Type="http://schemas.openxmlformats.org/officeDocument/2006/relationships/hyperlink" Target="https://indianrailways.gov.in/NRP-%20Draft%20Final%20Report%20with%20annexures.pdf" TargetMode="External"/><Relationship Id="rId9" Type="http://schemas.openxmlformats.org/officeDocument/2006/relationships/hyperlink" Target="https://www.bangkokpost.com/business/1329707/otp-unveils-20-year-master-rail-plan"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https://qazaqtv.com/en/news/plan-of-nation/6995-kazakhstan-to-reconstruct-12-000-km-of-highways-by-2025" TargetMode="External"/><Relationship Id="rId2" Type="http://schemas.openxmlformats.org/officeDocument/2006/relationships/hyperlink" Target="https://static.pib.gov.in/WriteReadData/specificdocs/documents/2021/oct/doc2021102511.pdf" TargetMode="External"/><Relationship Id="rId1" Type="http://schemas.openxmlformats.org/officeDocument/2006/relationships/hyperlink" Target="https://static.pib.gov.in/WriteReadData/specificdocs/documents/2021/oct/doc2021102511.pdf" TargetMode="External"/><Relationship Id="rId4"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8" Type="http://schemas.openxmlformats.org/officeDocument/2006/relationships/hyperlink" Target="https://www.moic.gov.bt/wp-content/uploads/2021/09/Final-LEDS_Surface-Transport.pdf" TargetMode="External"/><Relationship Id="rId3" Type="http://schemas.openxmlformats.org/officeDocument/2006/relationships/hyperlink" Target="https://static.pib.gov.in/WriteReadData/specificdocs/documents/2021/oct/doc2021102511.pdf" TargetMode="External"/><Relationship Id="rId7" Type="http://schemas.openxmlformats.org/officeDocument/2006/relationships/hyperlink" Target="https://indianrailways.gov.in/NRP-%20Draft%20Final%20Report%20with%20annexures.pdf" TargetMode="External"/><Relationship Id="rId2" Type="http://schemas.openxmlformats.org/officeDocument/2006/relationships/hyperlink" Target="https://niti.gov.in/writereaddata/files/Strategy_for_New_India.pdf" TargetMode="External"/><Relationship Id="rId1" Type="http://schemas.openxmlformats.org/officeDocument/2006/relationships/hyperlink" Target="https://www.reuters.com/business/environment/skorea-cut-railway-co2-emissions-by-replacing-diesel-trains-by-2029-2021-01-04/" TargetMode="External"/><Relationship Id="rId6" Type="http://schemas.openxmlformats.org/officeDocument/2006/relationships/hyperlink" Target="https://indianrailways.gov.in/NRP-%20Draft%20Final%20Report%20with%20annexures.pdf" TargetMode="External"/><Relationship Id="rId11" Type="http://schemas.openxmlformats.org/officeDocument/2006/relationships/hyperlink" Target="https://niti.gov.in/writereaddata/files/Strategy_for_New_India.pdf" TargetMode="External"/><Relationship Id="rId5" Type="http://schemas.openxmlformats.org/officeDocument/2006/relationships/hyperlink" Target="https://www4.unfccc.int/sites/ndcstaging/PublishedDocuments/Bangladesh%20First/NDC_submission_20210826revised.pdf" TargetMode="External"/><Relationship Id="rId10" Type="http://schemas.openxmlformats.org/officeDocument/2006/relationships/hyperlink" Target="https://niti.gov.in/writereaddata/files/Strategy_for_New_India.pdf" TargetMode="External"/><Relationship Id="rId4" Type="http://schemas.openxmlformats.org/officeDocument/2006/relationships/hyperlink" Target="https://www.reuters.com/business/environment/skorea-cut-railway-co2-emissions-by-replacing-diesel-trains-by-2029-2021-01-04/" TargetMode="External"/><Relationship Id="rId9" Type="http://schemas.openxmlformats.org/officeDocument/2006/relationships/hyperlink" Target="https://www.moic.gov.bt/wp-content/uploads/2021/09/Final-LEDS_Surface-Transport.pdf" TargetMode="External"/></Relationships>
</file>

<file path=xl/worksheets/_rels/sheet15.xml.rels><?xml version="1.0" encoding="UTF-8" standalone="yes"?>
<Relationships xmlns="http://schemas.openxmlformats.org/package/2006/relationships"><Relationship Id="rId3" Type="http://schemas.openxmlformats.org/officeDocument/2006/relationships/hyperlink" Target="https://static.pib.gov.in/WriteReadData/specificdocs/documents/2021/oct/doc2021102511.pdf" TargetMode="External"/><Relationship Id="rId2" Type="http://schemas.openxmlformats.org/officeDocument/2006/relationships/hyperlink" Target="https://static.pib.gov.in/WriteReadData/specificdocs/documents/2021/oct/doc2021102511.pdf" TargetMode="External"/><Relationship Id="rId1" Type="http://schemas.openxmlformats.org/officeDocument/2006/relationships/hyperlink" Target="https://www.theprif.org/sites/default/files/documents/NIISP%20Final%20Report.pdf" TargetMode="External"/></Relationships>
</file>

<file path=xl/worksheets/_rels/sheet16.xml.rels><?xml version="1.0" encoding="UTF-8" standalone="yes"?>
<Relationships xmlns="http://schemas.openxmlformats.org/package/2006/relationships"><Relationship Id="rId1" Type="http://schemas.openxmlformats.org/officeDocument/2006/relationships/hyperlink" Target="https://www.news18.com/news/india/centre-sets-target-to-reduce-50-per-cent-road-accident-deaths-by-2024-says-gadkari-5146741.html" TargetMode="External"/></Relationships>
</file>

<file path=xl/worksheets/_rels/sheet17.xml.rels><?xml version="1.0" encoding="UTF-8" standalone="yes"?>
<Relationships xmlns="http://schemas.openxmlformats.org/package/2006/relationships"><Relationship Id="rId3" Type="http://schemas.openxmlformats.org/officeDocument/2006/relationships/hyperlink" Target="https://www.kasa.gov.my/resources/alam-sekitar/Low-Carbon-Mobility-Blueprint-2021-2030.pdf" TargetMode="External"/><Relationship Id="rId2" Type="http://schemas.openxmlformats.org/officeDocument/2006/relationships/hyperlink" Target="http://english.www.gov.cn/statecouncil/ministries/202102/25/content_WS6037a082c6d0719374af9917.html" TargetMode="External"/><Relationship Id="rId1" Type="http://schemas.openxmlformats.org/officeDocument/2006/relationships/hyperlink" Target="https://www.oecd.org/environment/outreach/Kazakh%20Transport%20brochure%20WEB.pdf" TargetMode="External"/></Relationships>
</file>

<file path=xl/worksheets/_rels/sheet18.xml.rels><?xml version="1.0" encoding="UTF-8" standalone="yes"?>
<Relationships xmlns="http://schemas.openxmlformats.org/package/2006/relationships"><Relationship Id="rId13" Type="http://schemas.openxmlformats.org/officeDocument/2006/relationships/hyperlink" Target="https://www4.unfccc.int/sites/ndcstaging/PublishedDocuments/Samoa%20Second/Samoa's%20Second%20NDC%20for%20UNFCCC%20Submission.pdf" TargetMode="External"/><Relationship Id="rId18" Type="http://schemas.openxmlformats.org/officeDocument/2006/relationships/hyperlink" Target="https://en.ndrc.gov.cn/policies/202110/t20211027_1301020.html" TargetMode="External"/><Relationship Id="rId26" Type="http://schemas.openxmlformats.org/officeDocument/2006/relationships/hyperlink" Target="https://pib.gov.in/PressReleasePage.aspx?PRID=1768712" TargetMode="External"/><Relationship Id="rId39" Type="http://schemas.openxmlformats.org/officeDocument/2006/relationships/hyperlink" Target="https://www.moic.gov.bt/wp-content/uploads/2021/09/Final-LEDS_Surface-Transport.pdf" TargetMode="External"/><Relationship Id="rId21" Type="http://schemas.openxmlformats.org/officeDocument/2006/relationships/hyperlink" Target="https://en.ndrc.gov.cn/policies/202110/t20211027_1301020.html" TargetMode="External"/><Relationship Id="rId34" Type="http://schemas.openxmlformats.org/officeDocument/2006/relationships/hyperlink" Target="https://www.moic.gov.bt/wp-content/uploads/2021/09/Final-LEDS_Surface-Transport.pdf" TargetMode="External"/><Relationship Id="rId42" Type="http://schemas.openxmlformats.org/officeDocument/2006/relationships/hyperlink" Target="https://unfccc.int/sites/default/files/NDC/2022-08/India%20Updated%20First%20Nationally%20Determined%20Contrib.pdf" TargetMode="External"/><Relationship Id="rId7" Type="http://schemas.openxmlformats.org/officeDocument/2006/relationships/hyperlink" Target="https://www4.unfccc.int/sites/submissions/INDC/Published%20Documents/Brunei/1/Brunei%20Darussalam%20INDC_FINAL_30%20November%202015.pdf" TargetMode="External"/><Relationship Id="rId2" Type="http://schemas.openxmlformats.org/officeDocument/2006/relationships/hyperlink" Target="https://www.oecd.org/environment/outreach/Kazakh%20Transport%20brochure%20WEB.pdf" TargetMode="External"/><Relationship Id="rId16" Type="http://schemas.openxmlformats.org/officeDocument/2006/relationships/hyperlink" Target="https://en.ndrc.gov.cn/policies/202110/t20211027_1301020.html" TargetMode="External"/><Relationship Id="rId20" Type="http://schemas.openxmlformats.org/officeDocument/2006/relationships/hyperlink" Target="https://en.ndrc.gov.cn/policies/202110/t20211027_1301020.html" TargetMode="External"/><Relationship Id="rId29" Type="http://schemas.openxmlformats.org/officeDocument/2006/relationships/hyperlink" Target="https://unfccc.int/sites/default/files/resource/KHM_LTS_Dec2021.pdf" TargetMode="External"/><Relationship Id="rId41" Type="http://schemas.openxmlformats.org/officeDocument/2006/relationships/hyperlink" Target="https://unfccc.int/sites/default/files/resource/Thailand_LTS1.pdf" TargetMode="External"/><Relationship Id="rId1" Type="http://schemas.openxmlformats.org/officeDocument/2006/relationships/hyperlink" Target="https://www4.unfccc.int/sites/ndcstaging/PublishedDocuments/Bhutan%20Second/Second%20NDC%20Bhutan.pdf" TargetMode="External"/><Relationship Id="rId6" Type="http://schemas.openxmlformats.org/officeDocument/2006/relationships/hyperlink" Target="https://policy.asiapacificenergy.org/sites/default/files/PDP%207%20revised%20Decision%20428-QD-TTg%20dated%2018%20March%202016-ENG.pdf" TargetMode="External"/><Relationship Id="rId11" Type="http://schemas.openxmlformats.org/officeDocument/2006/relationships/hyperlink" Target="https://www4.unfccc.int/sites/ndcstaging/PublishedDocuments/Samoa%20Second/Samoa's%20Second%20NDC%20for%20UNFCCC%20Submission.pdf" TargetMode="External"/><Relationship Id="rId24" Type="http://schemas.openxmlformats.org/officeDocument/2006/relationships/hyperlink" Target="https://www4.unfccc.int/sites/ndcstaging/PublishedDocuments/Sri%20Lanka%20First/Amendmend%20to%20the%20Updated%20Nationally%20Determined%20Contributions%20of%20Sri%20Lanka.pdf" TargetMode="External"/><Relationship Id="rId32" Type="http://schemas.openxmlformats.org/officeDocument/2006/relationships/hyperlink" Target="https://www.moic.gov.bt/wp-content/uploads/2021/09/Final-LEDS_Surface-Transport.pdf" TargetMode="External"/><Relationship Id="rId37" Type="http://schemas.openxmlformats.org/officeDocument/2006/relationships/hyperlink" Target="https://www.moic.gov.bt/wp-content/uploads/2021/09/Final-LEDS_Surface-Transport.pdf" TargetMode="External"/><Relationship Id="rId40" Type="http://schemas.openxmlformats.org/officeDocument/2006/relationships/hyperlink" Target="https://www.moic.gov.bt/wp-content/uploads/2021/09/Final-LEDS_Surface-Transport.pdf" TargetMode="External"/><Relationship Id="rId5" Type="http://schemas.openxmlformats.org/officeDocument/2006/relationships/hyperlink" Target="https://www.doe.gov.ph/sites/default/files/pdf/pep/2016-2030_pep.pdf" TargetMode="External"/><Relationship Id="rId15" Type="http://schemas.openxmlformats.org/officeDocument/2006/relationships/hyperlink" Target="https://en.ndrc.gov.cn/policies/202110/t20211027_1301020.html" TargetMode="External"/><Relationship Id="rId23" Type="http://schemas.openxmlformats.org/officeDocument/2006/relationships/hyperlink" Target="https://www4.unfccc.int/sites/ndcstaging/PublishedDocuments/Pakistan%20First/Pakistan%20Updated%20NDC%202021.pdf" TargetMode="External"/><Relationship Id="rId28" Type="http://schemas.openxmlformats.org/officeDocument/2006/relationships/hyperlink" Target="https://unfccc.int/sites/default/files/resource/KHM_LTS_Dec2021.pdf" TargetMode="External"/><Relationship Id="rId36" Type="http://schemas.openxmlformats.org/officeDocument/2006/relationships/hyperlink" Target="https://www.moic.gov.bt/wp-content/uploads/2021/09/Final-LEDS_Surface-Transport.pdf" TargetMode="External"/><Relationship Id="rId10" Type="http://schemas.openxmlformats.org/officeDocument/2006/relationships/hyperlink" Target="https://www4.unfccc.int/sites/ndcstaging/PublishedDocuments/Solomon%20Islands%20First/NDC%20Report%202021%20Final%20Solomon%20Islands%20(1).pdf" TargetMode="External"/><Relationship Id="rId19" Type="http://schemas.openxmlformats.org/officeDocument/2006/relationships/hyperlink" Target="https://en.ndrc.gov.cn/policies/202110/t20211027_1301020.html" TargetMode="External"/><Relationship Id="rId31" Type="http://schemas.openxmlformats.org/officeDocument/2006/relationships/hyperlink" Target="https://www.moic.gov.bt/wp-content/uploads/2021/09/Final-LEDS_Surface-Transport.pdf" TargetMode="External"/><Relationship Id="rId4" Type="http://schemas.openxmlformats.org/officeDocument/2006/relationships/hyperlink" Target="http://www.unredd.net/index.php?option=com_docman&amp;task=doc_download&amp;gid=7729&amp;Itemid=53" TargetMode="External"/><Relationship Id="rId9" Type="http://schemas.openxmlformats.org/officeDocument/2006/relationships/hyperlink" Target="https://www4.unfccc.int/sites/ndcstaging/PublishedDocuments/Solomon%20Islands%20First/SOLOMON%20ISLANDS%20INDC.pdf" TargetMode="External"/><Relationship Id="rId14" Type="http://schemas.openxmlformats.org/officeDocument/2006/relationships/hyperlink" Target="https://www4.unfccc.int/sites/ndcstaging/PublishedDocuments/Samoa%20Second/Samoa's%20Second%20NDC%20for%20UNFCCC%20Submission.pdf" TargetMode="External"/><Relationship Id="rId22" Type="http://schemas.openxmlformats.org/officeDocument/2006/relationships/hyperlink" Target="https://unfccc.int/sites/default/files/resource/Thailand_LTS1.pdf" TargetMode="External"/><Relationship Id="rId27" Type="http://schemas.openxmlformats.org/officeDocument/2006/relationships/hyperlink" Target="https://unfccc.int/sites/default/files/resource/KHM_LTS_Dec2021.pdf" TargetMode="External"/><Relationship Id="rId30" Type="http://schemas.openxmlformats.org/officeDocument/2006/relationships/hyperlink" Target="https://www4.unfccc.int/sites/ndcstaging/PublishedDocuments/Republic%20of%20Korea%20First/211223_The%20Republic%20of%20Korea%27s%20Enhanced%20Update%20of%20its%20First%20Nationally%20Determined%20Contribution_211227_editorial%20change.pdf" TargetMode="External"/><Relationship Id="rId35" Type="http://schemas.openxmlformats.org/officeDocument/2006/relationships/hyperlink" Target="https://www.moic.gov.bt/wp-content/uploads/2021/09/Final-LEDS_Surface-Transport.pdf" TargetMode="External"/><Relationship Id="rId8" Type="http://schemas.openxmlformats.org/officeDocument/2006/relationships/hyperlink" Target="https://www4.unfccc.int/sites/ndcstaging/PublishedDocuments/Tajikistan%20First/INDC-TJK%20final%20ENG.pdf" TargetMode="External"/><Relationship Id="rId3" Type="http://schemas.openxmlformats.org/officeDocument/2006/relationships/hyperlink" Target="https://www.iea.org/policies/6569-korea-renewable-energy-3020-plan" TargetMode="External"/><Relationship Id="rId12" Type="http://schemas.openxmlformats.org/officeDocument/2006/relationships/hyperlink" Target="https://www4.unfccc.int/sites/ndcstaging/PublishedDocuments/Samoa%20Second/Samoa's%20Second%20NDC%20for%20UNFCCC%20Submission.pdf" TargetMode="External"/><Relationship Id="rId17" Type="http://schemas.openxmlformats.org/officeDocument/2006/relationships/hyperlink" Target="https://en.ndrc.gov.cn/policies/202110/t20211027_1301020.html" TargetMode="External"/><Relationship Id="rId25" Type="http://schemas.openxmlformats.org/officeDocument/2006/relationships/hyperlink" Target="https://unfccc.int/sites/default/files/resource/NepalLTLEDS.pdf" TargetMode="External"/><Relationship Id="rId33" Type="http://schemas.openxmlformats.org/officeDocument/2006/relationships/hyperlink" Target="https://www.moic.gov.bt/wp-content/uploads/2021/09/Final-LEDS_Surface-Transport.pdf" TargetMode="External"/><Relationship Id="rId38" Type="http://schemas.openxmlformats.org/officeDocument/2006/relationships/hyperlink" Target="https://www.moic.gov.bt/wp-content/uploads/2021/09/Final-LEDS_Surface-Transport.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s://unfccc.int/sites/default/files/resource/KHM_LTS_Dec2021.pdf" TargetMode="External"/><Relationship Id="rId13" Type="http://schemas.openxmlformats.org/officeDocument/2006/relationships/hyperlink" Target="http://engineeringpakistan.com/wp-content/uploads/2022/02/Web-Final-for-Print-POLICY-2.pdf" TargetMode="External"/><Relationship Id="rId3" Type="http://schemas.openxmlformats.org/officeDocument/2006/relationships/hyperlink" Target="https://english1.president.go.kr/briefingspeeches/speeches/677" TargetMode="External"/><Relationship Id="rId7" Type="http://schemas.openxmlformats.org/officeDocument/2006/relationships/hyperlink" Target="https://www4.unfccc.int/sites/ndcstaging/PublishedDocuments/Pakistan%20First/Pakistan%20Updated%20NDC%202021.pdf" TargetMode="External"/><Relationship Id="rId12" Type="http://schemas.openxmlformats.org/officeDocument/2006/relationships/hyperlink" Target="https://www.sustainable-bus.com/fuel-cell-bus/south-korea-ready-to-adopt-624-hydrogen-powered-buses-by-2025/" TargetMode="External"/><Relationship Id="rId2" Type="http://schemas.openxmlformats.org/officeDocument/2006/relationships/hyperlink" Target="https://economictimes.indiatimes.com/industry/renewables/govt-targets-full-switch-over-of-urban-freight-vehicles-to-evs/articleshow/86242670.cms?from=mdr" TargetMode="External"/><Relationship Id="rId1" Type="http://schemas.openxmlformats.org/officeDocument/2006/relationships/hyperlink" Target="https://www.transport.govt.nz/area-of-interest/environment-and-climate-change/electric-vehicles-programme/" TargetMode="External"/><Relationship Id="rId6" Type="http://schemas.openxmlformats.org/officeDocument/2006/relationships/hyperlink" Target="https://unfccc.int/sites/default/files/resource/NepalLTLEDS.pdf" TargetMode="External"/><Relationship Id="rId11" Type="http://schemas.openxmlformats.org/officeDocument/2006/relationships/hyperlink" Target="https://www.internationaltaxreview.com/article/b1f7nbktrjbw30/iran-vat-exemption-for-hybrid-and-electric-vehicles" TargetMode="External"/><Relationship Id="rId5" Type="http://schemas.openxmlformats.org/officeDocument/2006/relationships/hyperlink" Target="https://unfccc.int/sites/default/files/resource/NepalLTLEDS.pdf" TargetMode="External"/><Relationship Id="rId10" Type="http://schemas.openxmlformats.org/officeDocument/2006/relationships/hyperlink" Target="https://www.kasa.gov.my/resources/alam-sekitar/Low-Carbon-Mobility-Blueprint-2021-2030.pdf" TargetMode="External"/><Relationship Id="rId4" Type="http://schemas.openxmlformats.org/officeDocument/2006/relationships/hyperlink" Target="https://theicct.org/sites/default/files/publications/india-electrification-strategy-oct21.pdf" TargetMode="External"/><Relationship Id="rId9" Type="http://schemas.openxmlformats.org/officeDocument/2006/relationships/hyperlink" Target="https://kuenselonline.com/bhutan-highlights-efforts-for-sustainable-transport-system/" TargetMode="External"/><Relationship Id="rId14" Type="http://schemas.openxmlformats.org/officeDocument/2006/relationships/printerSettings" Target="../printerSettings/printerSettings4.bin"/></Relationships>
</file>

<file path=xl/worksheets/_rels/sheet20.xml.rels><?xml version="1.0" encoding="UTF-8" standalone="yes"?>
<Relationships xmlns="http://schemas.openxmlformats.org/package/2006/relationships"><Relationship Id="rId3" Type="http://schemas.openxmlformats.org/officeDocument/2006/relationships/hyperlink" Target="https://www.npd.gov.lk/images/publications/PIP_2021_2024.pdf" TargetMode="External"/><Relationship Id="rId2" Type="http://schemas.openxmlformats.org/officeDocument/2006/relationships/hyperlink" Target="https://www.npd.gov.lk/images/publications/PIP_2021_2024.pdf" TargetMode="External"/><Relationship Id="rId1" Type="http://schemas.openxmlformats.org/officeDocument/2006/relationships/hyperlink" Target="https://www4.unfccc.int/sites/ndcstaging/PublishedDocuments/Bangladesh%20First/NDC_submission_20210826revised.pdf" TargetMode="External"/><Relationship Id="rId5" Type="http://schemas.openxmlformats.org/officeDocument/2006/relationships/hyperlink" Target="https://lawnet.vn/en/vb/Decision-876-QD-TTg-2022-program-for-mitigation-of-carbon-dioxide-from-transportation-7FEB3.html?tab=7" TargetMode="External"/><Relationship Id="rId4" Type="http://schemas.openxmlformats.org/officeDocument/2006/relationships/hyperlink" Target="https://www.npd.gov.lk/images/publications/PIP_2021_2024.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s://ukcop26.org/cop-26-clydebank-declaration-for-green-shipping-corridors/" TargetMode="External"/><Relationship Id="rId13" Type="http://schemas.openxmlformats.org/officeDocument/2006/relationships/hyperlink" Target="https://www.businessinsider.in/budget/news/what-is-pm-gati-shakti-national-master-plan-announced-in-budget-2022-23/articleshow/89266470.cms" TargetMode="External"/><Relationship Id="rId3" Type="http://schemas.openxmlformats.org/officeDocument/2006/relationships/hyperlink" Target="https://ukcop26.org/cop-26-declaration-international-aviation-climate-ambition-coalition/" TargetMode="External"/><Relationship Id="rId7" Type="http://schemas.openxmlformats.org/officeDocument/2006/relationships/hyperlink" Target="https://ukcop26.org/cop-26-clydebank-declaration-for-green-shipping-corridors/" TargetMode="External"/><Relationship Id="rId12" Type="http://schemas.openxmlformats.org/officeDocument/2006/relationships/hyperlink" Target="https://static.pib.gov.in/WriteReadData/specificdocs/documents/2021/oct/doc2021102511.pdf" TargetMode="External"/><Relationship Id="rId2" Type="http://schemas.openxmlformats.org/officeDocument/2006/relationships/hyperlink" Target="https://ukcop26.org/cop-26-declaration-international-aviation-climate-ambition-coalition/" TargetMode="External"/><Relationship Id="rId16" Type="http://schemas.openxmlformats.org/officeDocument/2006/relationships/printerSettings" Target="../printerSettings/printerSettings5.bin"/><Relationship Id="rId1" Type="http://schemas.openxmlformats.org/officeDocument/2006/relationships/hyperlink" Target="https://ukcop26.org/cop-26-declaration-international-aviation-climate-ambition-coalition/" TargetMode="External"/><Relationship Id="rId6" Type="http://schemas.openxmlformats.org/officeDocument/2006/relationships/hyperlink" Target="https://ukcop26.org/cop-26-declaration-international-aviation-climate-ambition-coalition/" TargetMode="External"/><Relationship Id="rId11" Type="http://schemas.openxmlformats.org/officeDocument/2006/relationships/hyperlink" Target="https://static.pib.gov.in/WriteReadData/specificdocs/documents/2021/oct/doc2021102511.pdf" TargetMode="External"/><Relationship Id="rId5" Type="http://schemas.openxmlformats.org/officeDocument/2006/relationships/hyperlink" Target="https://ukcop26.org/cop-26-declaration-international-aviation-climate-ambition-coalition/" TargetMode="External"/><Relationship Id="rId15" Type="http://schemas.openxmlformats.org/officeDocument/2006/relationships/hyperlink" Target="https://www.industry.gov.au/sites/default/files/October%202021/document/australias-long-term-emissions-reduction-plan.pdf" TargetMode="External"/><Relationship Id="rId10" Type="http://schemas.openxmlformats.org/officeDocument/2006/relationships/hyperlink" Target="https://ukcop26.org/cop-26-clydebank-declaration-for-green-shipping-corridors/" TargetMode="External"/><Relationship Id="rId4" Type="http://schemas.openxmlformats.org/officeDocument/2006/relationships/hyperlink" Target="https://ukcop26.org/cop-26-declaration-international-aviation-climate-ambition-coalition/" TargetMode="External"/><Relationship Id="rId9" Type="http://schemas.openxmlformats.org/officeDocument/2006/relationships/hyperlink" Target="https://ukcop26.org/cop-26-clydebank-declaration-for-green-shipping-corridors/" TargetMode="External"/><Relationship Id="rId14" Type="http://schemas.openxmlformats.org/officeDocument/2006/relationships/hyperlink" Target="https://www4.unfccc.int/sites/ndcstaging/PublishedDocuments/Nepal%20Second/Second%20Nationally%20Determined%20Contribution%20(NDC)%20-%202020.pdf" TargetMode="External"/></Relationships>
</file>

<file path=xl/worksheets/_rels/sheet23.xml.rels><?xml version="1.0" encoding="UTF-8" standalone="yes"?>
<Relationships xmlns="http://schemas.openxmlformats.org/package/2006/relationships"><Relationship Id="rId2" Type="http://schemas.openxmlformats.org/officeDocument/2006/relationships/hyperlink" Target="https://www.iddri.org/sites/default/files/PDF/Publications/Catalogue%20Iddri/Rapport/DDP_beyond%20emissions%20report.pdf" TargetMode="External"/><Relationship Id="rId1" Type="http://schemas.openxmlformats.org/officeDocument/2006/relationships/hyperlink" Target="https://www.iddri.org/sites/default/files/PDF/Publications/Catalogue%20Iddri/Rapport/DDP_beyond%20emissions%20report.pdf" TargetMode="External"/></Relationships>
</file>

<file path=xl/worksheets/_rels/sheet26.xml.rels><?xml version="1.0" encoding="UTF-8" standalone="yes"?>
<Relationships xmlns="http://schemas.openxmlformats.org/package/2006/relationships"><Relationship Id="rId1" Type="http://schemas.openxmlformats.org/officeDocument/2006/relationships/hyperlink" Target="https://www.who.int/data/gho/data/indicators/indicator-details/GHO/existence-of-a-national-seat-belt-law" TargetMode="External"/></Relationships>
</file>

<file path=xl/worksheets/_rels/sheet28.xml.rels><?xml version="1.0" encoding="UTF-8" standalone="yes"?>
<Relationships xmlns="http://schemas.openxmlformats.org/package/2006/relationships"><Relationship Id="rId1" Type="http://schemas.openxmlformats.org/officeDocument/2006/relationships/hyperlink" Target="https://www.who.int/data/gho/indicator-metadata-registry/imr-details/219" TargetMode="External"/></Relationships>
</file>

<file path=xl/worksheets/_rels/sheet29.xml.rels><?xml version="1.0" encoding="UTF-8" standalone="yes"?>
<Relationships xmlns="http://schemas.openxmlformats.org/package/2006/relationships"><Relationship Id="rId1" Type="http://schemas.openxmlformats.org/officeDocument/2006/relationships/hyperlink" Target="https://www.who.int/data/gho/data/indicators/indicator-details/GHO/existence-of-national-speed-limits" TargetMode="External"/></Relationships>
</file>

<file path=xl/worksheets/_rels/sheet30.xml.rels><?xml version="1.0" encoding="UTF-8" standalone="yes"?>
<Relationships xmlns="http://schemas.openxmlformats.org/package/2006/relationships"><Relationship Id="rId1" Type="http://schemas.openxmlformats.org/officeDocument/2006/relationships/hyperlink" Target="https://www.who.int/data/gho/data/indicators/indicator-details/GHO/maximum-speed-limits" TargetMode="External"/></Relationships>
</file>

<file path=xl/worksheets/_rels/sheet31.xml.rels><?xml version="1.0" encoding="UTF-8" standalone="yes"?>
<Relationships xmlns="http://schemas.openxmlformats.org/package/2006/relationships"><Relationship Id="rId1" Type="http://schemas.openxmlformats.org/officeDocument/2006/relationships/hyperlink" Target="https://www.who.int/data/gho/data/indicators/indicator-details/GHO/blood-alcohol-concentration-(bac)-limit-for-drivers" TargetMode="External"/></Relationships>
</file>

<file path=xl/worksheets/_rels/sheet32.xml.rels><?xml version="1.0" encoding="UTF-8" standalone="yes"?>
<Relationships xmlns="http://schemas.openxmlformats.org/package/2006/relationships"><Relationship Id="rId1" Type="http://schemas.openxmlformats.org/officeDocument/2006/relationships/hyperlink" Target="https://www.who.int/data/gho/data/indicators/indicator-details/GHO/existence-of-a-national-drink-driving-law" TargetMode="External"/></Relationships>
</file>

<file path=xl/worksheets/_rels/sheet33.xml.rels><?xml version="1.0" encoding="UTF-8" standalone="yes"?>
<Relationships xmlns="http://schemas.openxmlformats.org/package/2006/relationships"><Relationship Id="rId1" Type="http://schemas.openxmlformats.org/officeDocument/2006/relationships/hyperlink" Target="https://www.who.int/data/gho/data/indicators/indicator-details/GHO/existence-of-a-national-child-restraint-law" TargetMode="External"/></Relationships>
</file>

<file path=xl/worksheets/_rels/sheet34.xml.rels><?xml version="1.0" encoding="UTF-8" standalone="yes"?>
<Relationships xmlns="http://schemas.openxmlformats.org/package/2006/relationships"><Relationship Id="rId1" Type="http://schemas.openxmlformats.org/officeDocument/2006/relationships/hyperlink" Target="https://www.globalfueleconomy.org/media/791561/gfei-global-status-report-2020.pdf" TargetMode="External"/></Relationships>
</file>

<file path=xl/worksheets/_rels/sheet37.xml.rels><?xml version="1.0" encoding="UTF-8" standalone="yes"?>
<Relationships xmlns="http://schemas.openxmlformats.org/package/2006/relationships"><Relationship Id="rId2" Type="http://schemas.openxmlformats.org/officeDocument/2006/relationships/hyperlink" Target="http://petroleum.nic.in/sites/default/files/biofuelpolicy2018_1.pdf" TargetMode="External"/><Relationship Id="rId1" Type="http://schemas.openxmlformats.org/officeDocument/2006/relationships/hyperlink" Target="https://www.ren21.net/reports/global-status-report/" TargetMode="External"/></Relationships>
</file>

<file path=xl/worksheets/_rels/sheet38.xml.rels><?xml version="1.0" encoding="UTF-8" standalone="yes"?>
<Relationships xmlns="http://schemas.openxmlformats.org/package/2006/relationships"><Relationship Id="rId2" Type="http://schemas.openxmlformats.org/officeDocument/2006/relationships/hyperlink" Target="http://petroleum.nic.in/sites/default/files/biofuelpolicy2018_1.pdf" TargetMode="External"/><Relationship Id="rId1" Type="http://schemas.openxmlformats.org/officeDocument/2006/relationships/hyperlink" Target="https://www.ren21.net/reports/global-status-report/" TargetMode="External"/></Relationships>
</file>

<file path=xl/worksheets/_rels/sheet40.xml.rels><?xml version="1.0" encoding="UTF-8" standalone="yes"?>
<Relationships xmlns="http://schemas.openxmlformats.org/package/2006/relationships"><Relationship Id="rId3" Type="http://schemas.openxmlformats.org/officeDocument/2006/relationships/hyperlink" Target="https://www.oecd-ilibrary.org/sites/d5115edf-en/index.html?itemId=/content/component/d5115edf-en" TargetMode="External"/><Relationship Id="rId2" Type="http://schemas.openxmlformats.org/officeDocument/2006/relationships/hyperlink" Target="https://www.oecd-ilibrary.org/sites/d5115edf-en/index.html?itemId=/content/component/d5115edf-en" TargetMode="External"/><Relationship Id="rId1" Type="http://schemas.openxmlformats.org/officeDocument/2006/relationships/hyperlink" Target="https://www.oecd-ilibrary.org/sites/d5115edf-en/index.html?itemId=/content/component/d5115edf-en" TargetMode="External"/><Relationship Id="rId5" Type="http://schemas.openxmlformats.org/officeDocument/2006/relationships/hyperlink" Target="https://www.oecd-ilibrary.org/sites/d5115edf-en/index.html?itemId=/content/component/d5115edf-en" TargetMode="External"/><Relationship Id="rId4" Type="http://schemas.openxmlformats.org/officeDocument/2006/relationships/hyperlink" Target="https://www.oecd-ilibrary.org/sites/d5115edf-en/index.html?itemId=/content/component/d5115edf-en" TargetMode="External"/></Relationships>
</file>

<file path=xl/worksheets/_rels/sheet41.xml.rels><?xml version="1.0" encoding="UTF-8" standalone="yes"?>
<Relationships xmlns="http://schemas.openxmlformats.org/package/2006/relationships"><Relationship Id="rId8" Type="http://schemas.openxmlformats.org/officeDocument/2006/relationships/hyperlink" Target="https://www.greengrowthknowledge.org/sites/default/files/downloads/best-practices/Promoting%20green%20mobility%20through%20EM%20in%20Cambodia.pdf/https:/www.phnompenhpost.com/business/vehicle-import-duty-cuts-proposed" TargetMode="External"/><Relationship Id="rId13" Type="http://schemas.openxmlformats.org/officeDocument/2006/relationships/hyperlink" Target="https://astanatimes.com/2019/07/kazakhstan-aims-to-increase-production-of-reduce-prices-for-locally-produced-electric-cars/" TargetMode="External"/><Relationship Id="rId18" Type="http://schemas.openxmlformats.org/officeDocument/2006/relationships/hyperlink" Target="https://www.ccacoalition.org/en/partners/maldives-republic" TargetMode="External"/><Relationship Id="rId26" Type="http://schemas.openxmlformats.org/officeDocument/2006/relationships/hyperlink" Target="https://vir.com.vn/e-cars-gear-up-for-policy-assistance-85050.html" TargetMode="External"/><Relationship Id="rId3" Type="http://schemas.openxmlformats.org/officeDocument/2006/relationships/hyperlink" Target="https://www.whichcar.com.au/car-advice/how-australias-ev-incentives-compare/https:/electricvehiclecouncil.com.au/wp-content/uploads/2020/08/EVC-State-of-EVs-2020-report.pdf" TargetMode="External"/><Relationship Id="rId21" Type="http://schemas.openxmlformats.org/officeDocument/2006/relationships/hyperlink" Target="https://www.manilatimes.net/2020/11/12/business/business-top/e-vehicle-makers-to-govt-provide-more-tax-perks/795025/https:/www.topgear.com.ph/news/motoring-news/ev-and-charging-stations-act-senate-a962-20210531" TargetMode="External"/><Relationship Id="rId7" Type="http://schemas.openxmlformats.org/officeDocument/2006/relationships/hyperlink" Target="https://www.eco-business.com/news/road-to-electric-vehicles-in-bhutan-is-paved-with-hurdles/" TargetMode="External"/><Relationship Id="rId12" Type="http://schemas.openxmlformats.org/officeDocument/2006/relationships/hyperlink" Target="https://www.news18.com/news/auto/decoding-incentives-and-subsidies-on-electric-vehicles-by-various-state-governments-3987410.html" TargetMode="External"/><Relationship Id="rId17" Type="http://schemas.openxmlformats.org/officeDocument/2006/relationships/hyperlink" Target="https://paultan.org/2021/05/20/malaysia-ready-to-offer-handsome-tax-incentives-for-evs-new-policy-set-to-be-announced-in-june-madani/" TargetMode="External"/><Relationship Id="rId25" Type="http://schemas.openxmlformats.org/officeDocument/2006/relationships/hyperlink" Target="https://lmc-auto.com/news-and-insights/thailand-electric-vehicle-incentives/https:/asia.nikkei.com/Business/Automobiles/Thailand-charts-EV-road-map-with-investment-incentives/%20https:/www.bangkokpost.com/business/2060363/excise-tax-rejig-seeks-to-make-thailand-an-ev-hub" TargetMode="External"/><Relationship Id="rId2" Type="http://schemas.openxmlformats.org/officeDocument/2006/relationships/hyperlink" Target="https://electrek.co/2021/02/19/south-korea-to-halve-electric-vehicle-prices-by-2025/https:/www.intralinkgroup.com/Syndication/media/Syndication/Reports/Korean-hydrogen-economy-market-intelligence-report-January-2021.pdf" TargetMode="External"/><Relationship Id="rId16" Type="http://schemas.openxmlformats.org/officeDocument/2006/relationships/hyperlink" Target="https://www.eria.org/uploads/media/Research-Project-Report/2021-03-Promotion-Electromobility-ASEAN/5_ch.1-Current-Situation-Electric-Vehicle-ASEAN.pdf" TargetMode="External"/><Relationship Id="rId20" Type="http://schemas.openxmlformats.org/officeDocument/2006/relationships/hyperlink" Target="https://profit.pakistantoday.com.pk/2021/04/17/despite-an-ambitious-policy-importing-and-registering-electric-vehicles-remains-strenuous-for-pakistani-consumers/https:/fbr.gov.pk/vehicles/51149/131187" TargetMode="External"/><Relationship Id="rId29" Type="http://schemas.openxmlformats.org/officeDocument/2006/relationships/hyperlink" Target="https://www.reuters.com/business/autos-transportation/russia-plans-subsidise-electric-cars-spur-demand-2021-08-04/https:/bellona.org/news/transport/2020-04-russia-cancels-import-tax-for-electric-cars-in-hopes-of-enticing-drivers" TargetMode="External"/><Relationship Id="rId1" Type="http://schemas.openxmlformats.org/officeDocument/2006/relationships/hyperlink" Target="http://www.cev-pc.or.jp/english/cev-subsidy.html/%20https:/global.toyota/en/newsroom/toyota/33558148.html" TargetMode="External"/><Relationship Id="rId6" Type="http://schemas.openxmlformats.org/officeDocument/2006/relationships/hyperlink" Target="https://www.dhakatribune.com/business/2021/07/10/a-global-change-in-the-market-for-electric-vehicles" TargetMode="External"/><Relationship Id="rId11" Type="http://schemas.openxmlformats.org/officeDocument/2006/relationships/hyperlink" Target="https://www.akinsford.com/blog/electric-vehicle-incentives-in-georgia/" TargetMode="External"/><Relationship Id="rId24" Type="http://schemas.openxmlformats.org/officeDocument/2006/relationships/hyperlink" Target="https://economynext.com/sri-lanka-to-promote-electric-vehicles-with-renewable-power-expansion-83979/" TargetMode="External"/><Relationship Id="rId32" Type="http://schemas.openxmlformats.org/officeDocument/2006/relationships/hyperlink" Target="https://www.uzreport.news/economy/uzbekistan-to-launch-production-of-electric-vehicles-by-2025" TargetMode="External"/><Relationship Id="rId5" Type="http://schemas.openxmlformats.org/officeDocument/2006/relationships/hyperlink" Target="https://www.eurasiareview.com/02042021-the-electric-vehicles-market-in-azerbaijan-challenges-and-recommendations/" TargetMode="External"/><Relationship Id="rId15" Type="http://schemas.openxmlformats.org/officeDocument/2006/relationships/hyperlink" Target="https://www.eria.org/uploads/media/Research-Project-Report/2021-03-Promotion-Electromobility-ASEAN/5_ch.1-Current-Situation-Electric-Vehicle-ASEAN.pdf" TargetMode="External"/><Relationship Id="rId23" Type="http://schemas.openxmlformats.org/officeDocument/2006/relationships/hyperlink" Target="https://blog.wallbox.com/singapore-ev-incentives/" TargetMode="External"/><Relationship Id="rId28" Type="http://schemas.openxmlformats.org/officeDocument/2006/relationships/hyperlink" Target="https://www.ecct.com.tw/foreign-residents-included-in-new-vehicle-subsidy-programm/https:/law.moj.gov.tw/ENG/LawClass/LawAll.aspx?pcode=G0340076" TargetMode="External"/><Relationship Id="rId10" Type="http://schemas.openxmlformats.org/officeDocument/2006/relationships/hyperlink" Target="https://www.metalbulletin.com/Article/3969254/China-cuts-EV-subsidy-for-2021-market-downplays-impact-on-lithium-cobalt-prices.html/https:/www.electrive.com/2020/04/23/chine-extends-ev-sales-tax-exemption-til-2022/" TargetMode="External"/><Relationship Id="rId19" Type="http://schemas.openxmlformats.org/officeDocument/2006/relationships/hyperlink" Target="https://techlekh.com/electric-vehicle-tax-nepal/https:/www.nepalitimes.com/latest/new-nepal-budget-sparks-electric-comeback/https:/www.gadgetbytenepal.com/tax-electric-vehicles-nepal/" TargetMode="External"/><Relationship Id="rId31" Type="http://schemas.openxmlformats.org/officeDocument/2006/relationships/hyperlink" Target="https://thedriven.io/2021/06/14/nz-offers-big-rebates-for-new-and-used-evs-to-tax-ice-cars-as-it-plays-catch-up/" TargetMode="External"/><Relationship Id="rId4" Type="http://schemas.openxmlformats.org/officeDocument/2006/relationships/hyperlink" Target="https://energyagency.am/en/category/noroutyounner-ev-mijocaroumner/elektramobilayin-hayastan--elektramobiln" TargetMode="External"/><Relationship Id="rId9" Type="http://schemas.openxmlformats.org/officeDocument/2006/relationships/hyperlink" Target="http://www.climatechange.gov.bn/SitePages/Strategy%203.aspx/http:/www.climatechange.gov.bn/SitePages/Strategy%203.aspx" TargetMode="External"/><Relationship Id="rId14" Type="http://schemas.openxmlformats.org/officeDocument/2006/relationships/hyperlink" Target="https://24.kg/english/162608_Kyrgyzstan_introduces_tax_incentives_for_electric_vehicles/https:/cabar.asia/en/not-cheap-and-impractical-vague-future-of-electric-cars-in-kyrgyzstan" TargetMode="External"/><Relationship Id="rId22" Type="http://schemas.openxmlformats.org/officeDocument/2006/relationships/hyperlink" Target="https://kr-asia.com/daily-digest-schools-out-forever/https:/www.businesstimes.com.sg/transport/indonesia-aims-to-boost-ev-sales-with-cuts-to-tax-breaks-for-hybrids" TargetMode="External"/><Relationship Id="rId27" Type="http://schemas.openxmlformats.org/officeDocument/2006/relationships/hyperlink" Target="https://www.epd.gov.hk/epd/english/environmentinhk/air/prob_solutions/promotion_ev.html" TargetMode="External"/><Relationship Id="rId30" Type="http://schemas.openxmlformats.org/officeDocument/2006/relationships/hyperlink" Target="https://www.economist.com/asia/2018/12/22/everyone-in-mongolia-drives-a-prius" TargetMode="External"/></Relationships>
</file>

<file path=xl/worksheets/_rels/sheet42.xml.rels><?xml version="1.0" encoding="UTF-8" standalone="yes"?>
<Relationships xmlns="http://schemas.openxmlformats.org/package/2006/relationships"><Relationship Id="rId1" Type="http://schemas.openxmlformats.org/officeDocument/2006/relationships/hyperlink" Target="https://www.iea.org/" TargetMode="External"/></Relationships>
</file>

<file path=xl/worksheets/_rels/sheet43.xml.rels><?xml version="1.0" encoding="UTF-8" standalone="yes"?>
<Relationships xmlns="http://schemas.openxmlformats.org/package/2006/relationships"><Relationship Id="rId3" Type="http://schemas.openxmlformats.org/officeDocument/2006/relationships/hyperlink" Target="https://ukcop26.org/cop26-world-leaders-summit-statement-on-the-breakthrough-agenda/" TargetMode="External"/><Relationship Id="rId2" Type="http://schemas.openxmlformats.org/officeDocument/2006/relationships/hyperlink" Target="https://ukcop26.org/cop26-world-leaders-summit-statement-on-the-breakthrough-agenda/" TargetMode="External"/><Relationship Id="rId1" Type="http://schemas.openxmlformats.org/officeDocument/2006/relationships/hyperlink" Target="https://ukcop26.org/cop26-world-leaders-summit-statement-on-the-breakthrough-agenda/" TargetMode="External"/><Relationship Id="rId6" Type="http://schemas.openxmlformats.org/officeDocument/2006/relationships/printerSettings" Target="../printerSettings/printerSettings6.bin"/><Relationship Id="rId5" Type="http://schemas.openxmlformats.org/officeDocument/2006/relationships/hyperlink" Target="https://www.oneplanetnetwork.org/programmes/sustainable-tourism/glasgow-declaration" TargetMode="External"/><Relationship Id="rId4" Type="http://schemas.openxmlformats.org/officeDocument/2006/relationships/hyperlink" Target="https://ukcop26.org/statement-on-international-public-support-for-the-clean-energy-transit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BABB5-62A4-4D4D-BD0B-D36AB4E87CBB}">
  <sheetPr>
    <tabColor rgb="FFFFC000"/>
  </sheetPr>
  <dimension ref="B8:H54"/>
  <sheetViews>
    <sheetView tabSelected="1" zoomScaleNormal="100" workbookViewId="0"/>
  </sheetViews>
  <sheetFormatPr baseColWidth="10" defaultColWidth="9.1640625" defaultRowHeight="20" customHeight="1" x14ac:dyDescent="0.2"/>
  <cols>
    <col min="1" max="1" width="9.1640625" style="2"/>
    <col min="2" max="2" width="35" style="2" bestFit="1" customWidth="1"/>
    <col min="3" max="3" width="47.33203125" style="2" bestFit="1" customWidth="1"/>
    <col min="4" max="4" width="11.6640625" style="2" customWidth="1"/>
    <col min="5" max="5" width="8.6640625" style="2" bestFit="1" customWidth="1"/>
    <col min="6" max="6" width="27.5" style="2" bestFit="1" customWidth="1"/>
    <col min="7" max="7" width="11.33203125" style="2" customWidth="1"/>
    <col min="8" max="8" width="24.1640625" style="18" customWidth="1"/>
    <col min="9" max="16384" width="9.1640625" style="2"/>
  </cols>
  <sheetData>
    <row r="8" spans="2:8" ht="26" x14ac:dyDescent="0.35">
      <c r="B8" s="1" t="s">
        <v>0</v>
      </c>
      <c r="C8" s="1"/>
      <c r="D8" s="1"/>
      <c r="E8" s="1"/>
      <c r="F8" s="1"/>
      <c r="G8" s="1"/>
      <c r="H8" s="1"/>
    </row>
    <row r="9" spans="2:8" ht="15" x14ac:dyDescent="0.2">
      <c r="B9" s="3" t="s">
        <v>1</v>
      </c>
      <c r="C9" s="4" t="s">
        <v>2</v>
      </c>
      <c r="D9" s="4" t="s">
        <v>3</v>
      </c>
      <c r="E9" s="4" t="s">
        <v>4</v>
      </c>
      <c r="F9" s="4" t="s">
        <v>5</v>
      </c>
      <c r="G9" s="4" t="s">
        <v>6</v>
      </c>
      <c r="H9" s="4" t="s">
        <v>7</v>
      </c>
    </row>
    <row r="10" spans="2:8" ht="15" x14ac:dyDescent="0.2">
      <c r="B10" s="5" t="s">
        <v>8</v>
      </c>
      <c r="C10" s="6" t="s">
        <v>9</v>
      </c>
      <c r="D10" s="7" t="s">
        <v>10</v>
      </c>
      <c r="E10" s="7" t="s">
        <v>11</v>
      </c>
      <c r="F10" s="7" t="s">
        <v>12</v>
      </c>
      <c r="G10" s="7" t="s">
        <v>12</v>
      </c>
      <c r="H10" s="8" t="s">
        <v>10</v>
      </c>
    </row>
    <row r="11" spans="2:8" ht="15" x14ac:dyDescent="0.2">
      <c r="B11" s="5"/>
      <c r="C11" s="9" t="s">
        <v>13</v>
      </c>
      <c r="D11" s="7" t="s">
        <v>14</v>
      </c>
      <c r="E11" s="7" t="s">
        <v>11</v>
      </c>
      <c r="F11" s="7" t="s">
        <v>12</v>
      </c>
      <c r="G11" s="7" t="s">
        <v>12</v>
      </c>
      <c r="H11" s="8" t="s">
        <v>14</v>
      </c>
    </row>
    <row r="12" spans="2:8" ht="15" x14ac:dyDescent="0.2">
      <c r="B12" s="5" t="s">
        <v>15</v>
      </c>
      <c r="C12" s="10" t="s">
        <v>16</v>
      </c>
      <c r="D12" s="7" t="s">
        <v>17</v>
      </c>
      <c r="E12" s="7" t="s">
        <v>11</v>
      </c>
      <c r="F12" s="7" t="s">
        <v>12</v>
      </c>
      <c r="G12" s="7" t="s">
        <v>12</v>
      </c>
      <c r="H12" s="8" t="s">
        <v>17</v>
      </c>
    </row>
    <row r="13" spans="2:8" ht="15" x14ac:dyDescent="0.2">
      <c r="B13" s="5"/>
      <c r="C13" s="5" t="s">
        <v>18</v>
      </c>
      <c r="D13" s="11" t="s">
        <v>19</v>
      </c>
      <c r="E13" s="11" t="s">
        <v>11</v>
      </c>
      <c r="F13" s="11" t="s">
        <v>12</v>
      </c>
      <c r="G13" s="11" t="s">
        <v>12</v>
      </c>
      <c r="H13" s="8" t="s">
        <v>20</v>
      </c>
    </row>
    <row r="14" spans="2:8" ht="15" x14ac:dyDescent="0.2">
      <c r="B14" s="5"/>
      <c r="C14" s="5"/>
      <c r="D14" s="11"/>
      <c r="E14" s="11"/>
      <c r="F14" s="11"/>
      <c r="G14" s="11"/>
      <c r="H14" s="8" t="s">
        <v>21</v>
      </c>
    </row>
    <row r="15" spans="2:8" ht="15" x14ac:dyDescent="0.2">
      <c r="B15" s="5"/>
      <c r="C15" s="10" t="s">
        <v>22</v>
      </c>
      <c r="D15" s="7" t="s">
        <v>23</v>
      </c>
      <c r="E15" s="7" t="s">
        <v>11</v>
      </c>
      <c r="F15" s="7" t="s">
        <v>24</v>
      </c>
      <c r="G15" s="7" t="s">
        <v>25</v>
      </c>
      <c r="H15" s="8" t="s">
        <v>23</v>
      </c>
    </row>
    <row r="16" spans="2:8" ht="15" x14ac:dyDescent="0.2">
      <c r="B16" s="5"/>
      <c r="C16" s="10" t="s">
        <v>26</v>
      </c>
      <c r="D16" s="7" t="s">
        <v>27</v>
      </c>
      <c r="E16" s="7" t="s">
        <v>11</v>
      </c>
      <c r="F16" s="7" t="s">
        <v>28</v>
      </c>
      <c r="G16" s="7" t="s">
        <v>29</v>
      </c>
      <c r="H16" s="8" t="s">
        <v>27</v>
      </c>
    </row>
    <row r="17" spans="2:8" ht="15" x14ac:dyDescent="0.2">
      <c r="B17" s="5"/>
      <c r="C17" s="10" t="s">
        <v>30</v>
      </c>
      <c r="D17" s="7" t="s">
        <v>31</v>
      </c>
      <c r="E17" s="7" t="s">
        <v>11</v>
      </c>
      <c r="F17" s="7" t="s">
        <v>24</v>
      </c>
      <c r="G17" s="7" t="s">
        <v>12</v>
      </c>
      <c r="H17" s="8" t="s">
        <v>31</v>
      </c>
    </row>
    <row r="18" spans="2:8" ht="15" x14ac:dyDescent="0.2">
      <c r="B18" s="5"/>
      <c r="C18" s="10" t="s">
        <v>32</v>
      </c>
      <c r="D18" s="7" t="s">
        <v>33</v>
      </c>
      <c r="E18" s="7" t="s">
        <v>11</v>
      </c>
      <c r="F18" s="7" t="s">
        <v>34</v>
      </c>
      <c r="G18" s="7" t="s">
        <v>25</v>
      </c>
      <c r="H18" s="12" t="s">
        <v>33</v>
      </c>
    </row>
    <row r="19" spans="2:8" ht="15" x14ac:dyDescent="0.2">
      <c r="B19" s="5" t="s">
        <v>35</v>
      </c>
      <c r="C19" s="9" t="s">
        <v>36</v>
      </c>
      <c r="D19" s="7" t="s">
        <v>37</v>
      </c>
      <c r="E19" s="7" t="s">
        <v>11</v>
      </c>
      <c r="F19" s="7" t="s">
        <v>12</v>
      </c>
      <c r="G19" s="7" t="s">
        <v>12</v>
      </c>
      <c r="H19" s="8" t="s">
        <v>37</v>
      </c>
    </row>
    <row r="20" spans="2:8" ht="15" x14ac:dyDescent="0.2">
      <c r="B20" s="5"/>
      <c r="C20" s="9" t="s">
        <v>38</v>
      </c>
      <c r="D20" s="7" t="s">
        <v>39</v>
      </c>
      <c r="E20" s="7" t="s">
        <v>11</v>
      </c>
      <c r="F20" s="7" t="s">
        <v>24</v>
      </c>
      <c r="G20" s="7" t="s">
        <v>25</v>
      </c>
      <c r="H20" s="8" t="s">
        <v>39</v>
      </c>
    </row>
    <row r="21" spans="2:8" ht="15" x14ac:dyDescent="0.2">
      <c r="B21" s="5"/>
      <c r="C21" s="9" t="s">
        <v>40</v>
      </c>
      <c r="D21" s="7" t="s">
        <v>41</v>
      </c>
      <c r="E21" s="7" t="s">
        <v>11</v>
      </c>
      <c r="F21" s="7" t="s">
        <v>24</v>
      </c>
      <c r="G21" s="7" t="s">
        <v>12</v>
      </c>
      <c r="H21" s="8" t="s">
        <v>41</v>
      </c>
    </row>
    <row r="22" spans="2:8" ht="14.25" customHeight="1" x14ac:dyDescent="0.2">
      <c r="B22" s="5"/>
      <c r="C22" s="9" t="s">
        <v>42</v>
      </c>
      <c r="D22" s="7" t="s">
        <v>43</v>
      </c>
      <c r="E22" s="7" t="s">
        <v>11</v>
      </c>
      <c r="F22" s="7" t="s">
        <v>34</v>
      </c>
      <c r="G22" s="7" t="s">
        <v>25</v>
      </c>
      <c r="H22" s="8" t="s">
        <v>43</v>
      </c>
    </row>
    <row r="23" spans="2:8" ht="14.25" customHeight="1" x14ac:dyDescent="0.2">
      <c r="B23" s="5"/>
      <c r="C23" s="9" t="s">
        <v>44</v>
      </c>
      <c r="D23" s="7" t="s">
        <v>45</v>
      </c>
      <c r="E23" s="7" t="s">
        <v>11</v>
      </c>
      <c r="F23" s="7" t="s">
        <v>12</v>
      </c>
      <c r="G23" s="7" t="s">
        <v>12</v>
      </c>
      <c r="H23" s="8" t="s">
        <v>45</v>
      </c>
    </row>
    <row r="24" spans="2:8" ht="15" x14ac:dyDescent="0.2">
      <c r="B24" s="5"/>
      <c r="C24" s="9" t="s">
        <v>46</v>
      </c>
      <c r="D24" s="7" t="s">
        <v>47</v>
      </c>
      <c r="E24" s="7" t="s">
        <v>11</v>
      </c>
      <c r="F24" s="7" t="s">
        <v>24</v>
      </c>
      <c r="G24" s="7" t="s">
        <v>48</v>
      </c>
      <c r="H24" s="8" t="s">
        <v>47</v>
      </c>
    </row>
    <row r="25" spans="2:8" ht="15" x14ac:dyDescent="0.2">
      <c r="B25" s="5"/>
      <c r="C25" s="9" t="s">
        <v>49</v>
      </c>
      <c r="D25" s="7" t="s">
        <v>50</v>
      </c>
      <c r="E25" s="7" t="s">
        <v>11</v>
      </c>
      <c r="F25" s="7" t="s">
        <v>28</v>
      </c>
      <c r="G25" s="7" t="s">
        <v>25</v>
      </c>
      <c r="H25" s="8" t="s">
        <v>50</v>
      </c>
    </row>
    <row r="26" spans="2:8" ht="15" x14ac:dyDescent="0.2">
      <c r="B26" s="5"/>
      <c r="C26" s="9" t="s">
        <v>51</v>
      </c>
      <c r="D26" s="7" t="s">
        <v>52</v>
      </c>
      <c r="E26" s="7" t="s">
        <v>11</v>
      </c>
      <c r="F26" s="7" t="s">
        <v>28</v>
      </c>
      <c r="G26" s="7" t="s">
        <v>25</v>
      </c>
      <c r="H26" s="8" t="s">
        <v>52</v>
      </c>
    </row>
    <row r="27" spans="2:8" ht="15" x14ac:dyDescent="0.2">
      <c r="B27" s="5"/>
      <c r="C27" s="9" t="s">
        <v>53</v>
      </c>
      <c r="D27" s="7" t="s">
        <v>54</v>
      </c>
      <c r="E27" s="7" t="s">
        <v>11</v>
      </c>
      <c r="F27" s="7" t="s">
        <v>12</v>
      </c>
      <c r="G27" s="7" t="s">
        <v>12</v>
      </c>
      <c r="H27" s="8" t="s">
        <v>54</v>
      </c>
    </row>
    <row r="28" spans="2:8" ht="15" x14ac:dyDescent="0.2">
      <c r="B28" s="5"/>
      <c r="C28" s="9" t="s">
        <v>55</v>
      </c>
      <c r="D28" s="7" t="s">
        <v>56</v>
      </c>
      <c r="E28" s="7" t="s">
        <v>11</v>
      </c>
      <c r="F28" s="7" t="s">
        <v>28</v>
      </c>
      <c r="G28" s="7" t="s">
        <v>25</v>
      </c>
      <c r="H28" s="8" t="s">
        <v>56</v>
      </c>
    </row>
    <row r="29" spans="2:8" ht="15" x14ac:dyDescent="0.2">
      <c r="B29" s="5"/>
      <c r="C29" s="13" t="s">
        <v>57</v>
      </c>
      <c r="D29" s="7" t="s">
        <v>58</v>
      </c>
      <c r="E29" s="7" t="s">
        <v>11</v>
      </c>
      <c r="F29" s="7" t="s">
        <v>12</v>
      </c>
      <c r="G29" s="7" t="s">
        <v>12</v>
      </c>
      <c r="H29" s="14" t="s">
        <v>58</v>
      </c>
    </row>
    <row r="30" spans="2:8" ht="15" x14ac:dyDescent="0.2">
      <c r="B30" s="5" t="s">
        <v>59</v>
      </c>
      <c r="C30" s="9" t="s">
        <v>60</v>
      </c>
      <c r="D30" s="7" t="s">
        <v>61</v>
      </c>
      <c r="E30" s="7" t="s">
        <v>11</v>
      </c>
      <c r="F30" s="7" t="s">
        <v>12</v>
      </c>
      <c r="G30" s="7" t="s">
        <v>12</v>
      </c>
      <c r="H30" s="8" t="s">
        <v>61</v>
      </c>
    </row>
    <row r="31" spans="2:8" ht="15" x14ac:dyDescent="0.2">
      <c r="B31" s="5"/>
      <c r="C31" s="9" t="s">
        <v>62</v>
      </c>
      <c r="D31" s="7" t="s">
        <v>63</v>
      </c>
      <c r="E31" s="7" t="s">
        <v>11</v>
      </c>
      <c r="F31" s="7" t="s">
        <v>12</v>
      </c>
      <c r="G31" s="7" t="s">
        <v>12</v>
      </c>
      <c r="H31" s="8" t="s">
        <v>63</v>
      </c>
    </row>
    <row r="32" spans="2:8" ht="15" x14ac:dyDescent="0.2">
      <c r="B32" s="5"/>
      <c r="C32" s="9" t="s">
        <v>64</v>
      </c>
      <c r="D32" s="7" t="s">
        <v>65</v>
      </c>
      <c r="E32" s="7" t="s">
        <v>11</v>
      </c>
      <c r="F32" s="7" t="s">
        <v>12</v>
      </c>
      <c r="G32" s="7" t="s">
        <v>12</v>
      </c>
      <c r="H32" s="8" t="s">
        <v>65</v>
      </c>
    </row>
    <row r="33" spans="2:8" ht="15" x14ac:dyDescent="0.2">
      <c r="B33" s="5"/>
      <c r="C33" s="13" t="s">
        <v>66</v>
      </c>
      <c r="D33" s="7" t="s">
        <v>67</v>
      </c>
      <c r="E33" s="7" t="s">
        <v>11</v>
      </c>
      <c r="F33" s="7" t="s">
        <v>12</v>
      </c>
      <c r="G33" s="7" t="s">
        <v>12</v>
      </c>
      <c r="H33" s="14" t="s">
        <v>67</v>
      </c>
    </row>
    <row r="34" spans="2:8" ht="15" x14ac:dyDescent="0.2">
      <c r="B34" s="15" t="s">
        <v>68</v>
      </c>
      <c r="C34" s="13" t="s">
        <v>69</v>
      </c>
      <c r="D34" s="7" t="s">
        <v>70</v>
      </c>
      <c r="E34" s="7" t="s">
        <v>11</v>
      </c>
      <c r="F34" s="7" t="s">
        <v>24</v>
      </c>
      <c r="G34" s="7" t="s">
        <v>25</v>
      </c>
      <c r="H34" s="14" t="s">
        <v>70</v>
      </c>
    </row>
    <row r="35" spans="2:8" ht="20" customHeight="1" x14ac:dyDescent="0.2">
      <c r="B35" s="15"/>
      <c r="C35" s="13" t="s">
        <v>71</v>
      </c>
      <c r="D35" s="7" t="s">
        <v>72</v>
      </c>
      <c r="E35" s="7" t="s">
        <v>11</v>
      </c>
      <c r="F35" s="7" t="s">
        <v>24</v>
      </c>
      <c r="G35" s="7" t="s">
        <v>48</v>
      </c>
      <c r="H35" s="14" t="s">
        <v>72</v>
      </c>
    </row>
    <row r="36" spans="2:8" ht="20" customHeight="1" x14ac:dyDescent="0.2">
      <c r="B36" s="15"/>
      <c r="C36" s="13" t="s">
        <v>73</v>
      </c>
      <c r="D36" s="7" t="s">
        <v>74</v>
      </c>
      <c r="E36" s="7" t="s">
        <v>11</v>
      </c>
      <c r="F36" s="7" t="s">
        <v>24</v>
      </c>
      <c r="G36" s="7" t="s">
        <v>48</v>
      </c>
      <c r="H36" s="14" t="s">
        <v>74</v>
      </c>
    </row>
    <row r="37" spans="2:8" ht="20" customHeight="1" x14ac:dyDescent="0.2">
      <c r="B37" s="15"/>
      <c r="C37" s="13" t="s">
        <v>75</v>
      </c>
      <c r="D37" s="7" t="s">
        <v>76</v>
      </c>
      <c r="E37" s="7" t="s">
        <v>11</v>
      </c>
      <c r="F37" s="7" t="s">
        <v>24</v>
      </c>
      <c r="G37" s="7" t="s">
        <v>25</v>
      </c>
      <c r="H37" s="14" t="s">
        <v>76</v>
      </c>
    </row>
    <row r="38" spans="2:8" ht="20" customHeight="1" x14ac:dyDescent="0.2">
      <c r="B38" s="15"/>
      <c r="C38" s="13" t="s">
        <v>77</v>
      </c>
      <c r="D38" s="7" t="s">
        <v>78</v>
      </c>
      <c r="E38" s="7" t="s">
        <v>79</v>
      </c>
      <c r="F38" s="7" t="s">
        <v>24</v>
      </c>
      <c r="G38" s="7" t="s">
        <v>25</v>
      </c>
      <c r="H38" s="14" t="s">
        <v>78</v>
      </c>
    </row>
    <row r="39" spans="2:8" ht="20" customHeight="1" x14ac:dyDescent="0.2">
      <c r="B39" s="15"/>
      <c r="C39" s="13" t="s">
        <v>80</v>
      </c>
      <c r="D39" s="7" t="s">
        <v>81</v>
      </c>
      <c r="E39" s="7" t="s">
        <v>11</v>
      </c>
      <c r="F39" s="7" t="s">
        <v>24</v>
      </c>
      <c r="G39" s="7" t="s">
        <v>25</v>
      </c>
      <c r="H39" s="14" t="s">
        <v>81</v>
      </c>
    </row>
    <row r="40" spans="2:8" ht="20" customHeight="1" x14ac:dyDescent="0.2">
      <c r="B40" s="15"/>
      <c r="C40" s="13" t="s">
        <v>82</v>
      </c>
      <c r="D40" s="7" t="s">
        <v>83</v>
      </c>
      <c r="E40" s="7" t="s">
        <v>11</v>
      </c>
      <c r="F40" s="7" t="s">
        <v>24</v>
      </c>
      <c r="G40" s="7" t="s">
        <v>25</v>
      </c>
      <c r="H40" s="14" t="s">
        <v>83</v>
      </c>
    </row>
    <row r="41" spans="2:8" ht="20" customHeight="1" x14ac:dyDescent="0.2">
      <c r="B41" s="15"/>
      <c r="C41" s="13" t="s">
        <v>84</v>
      </c>
      <c r="D41" s="7" t="s">
        <v>85</v>
      </c>
      <c r="E41" s="7" t="s">
        <v>11</v>
      </c>
      <c r="F41" s="7" t="s">
        <v>24</v>
      </c>
      <c r="G41" s="7" t="s">
        <v>25</v>
      </c>
      <c r="H41" s="14" t="s">
        <v>85</v>
      </c>
    </row>
    <row r="42" spans="2:8" ht="20" customHeight="1" x14ac:dyDescent="0.2">
      <c r="B42" s="15"/>
      <c r="C42" s="13" t="s">
        <v>86</v>
      </c>
      <c r="D42" s="7" t="s">
        <v>87</v>
      </c>
      <c r="E42" s="7" t="s">
        <v>11</v>
      </c>
      <c r="F42" s="7" t="s">
        <v>24</v>
      </c>
      <c r="G42" s="7" t="s">
        <v>25</v>
      </c>
      <c r="H42" s="14" t="s">
        <v>87</v>
      </c>
    </row>
    <row r="43" spans="2:8" ht="20" customHeight="1" x14ac:dyDescent="0.2">
      <c r="B43" s="15"/>
      <c r="C43" s="13" t="s">
        <v>88</v>
      </c>
      <c r="D43" s="7" t="s">
        <v>89</v>
      </c>
      <c r="E43" s="7" t="s">
        <v>11</v>
      </c>
      <c r="F43" s="7" t="s">
        <v>24</v>
      </c>
      <c r="G43" s="7" t="s">
        <v>25</v>
      </c>
      <c r="H43" s="14" t="s">
        <v>89</v>
      </c>
    </row>
    <row r="44" spans="2:8" ht="20" customHeight="1" x14ac:dyDescent="0.2">
      <c r="B44" s="15"/>
      <c r="C44" s="13" t="s">
        <v>90</v>
      </c>
      <c r="D44" s="7" t="s">
        <v>91</v>
      </c>
      <c r="E44" s="7" t="s">
        <v>11</v>
      </c>
      <c r="F44" s="7" t="s">
        <v>24</v>
      </c>
      <c r="G44" s="7" t="s">
        <v>25</v>
      </c>
      <c r="H44" s="14" t="s">
        <v>91</v>
      </c>
    </row>
    <row r="45" spans="2:8" ht="20" customHeight="1" x14ac:dyDescent="0.2">
      <c r="B45" s="15"/>
      <c r="C45" s="13" t="s">
        <v>92</v>
      </c>
      <c r="D45" s="7" t="s">
        <v>93</v>
      </c>
      <c r="E45" s="7" t="s">
        <v>11</v>
      </c>
      <c r="F45" s="7" t="s">
        <v>24</v>
      </c>
      <c r="G45" s="7" t="s">
        <v>25</v>
      </c>
      <c r="H45" s="14" t="s">
        <v>93</v>
      </c>
    </row>
    <row r="46" spans="2:8" ht="20" customHeight="1" x14ac:dyDescent="0.2">
      <c r="B46" s="15"/>
      <c r="C46" s="13" t="s">
        <v>94</v>
      </c>
      <c r="D46" s="7" t="s">
        <v>95</v>
      </c>
      <c r="E46" s="7" t="s">
        <v>11</v>
      </c>
      <c r="F46" s="7" t="s">
        <v>24</v>
      </c>
      <c r="G46" s="7" t="s">
        <v>25</v>
      </c>
      <c r="H46" s="14" t="s">
        <v>95</v>
      </c>
    </row>
    <row r="47" spans="2:8" ht="20" customHeight="1" x14ac:dyDescent="0.2">
      <c r="B47" s="15"/>
      <c r="C47" s="13" t="s">
        <v>96</v>
      </c>
      <c r="D47" s="7" t="s">
        <v>97</v>
      </c>
      <c r="E47" s="7" t="s">
        <v>11</v>
      </c>
      <c r="F47" s="7" t="s">
        <v>24</v>
      </c>
      <c r="G47" s="7" t="s">
        <v>25</v>
      </c>
      <c r="H47" s="14" t="s">
        <v>97</v>
      </c>
    </row>
    <row r="48" spans="2:8" ht="20" customHeight="1" x14ac:dyDescent="0.2">
      <c r="B48" s="15"/>
      <c r="C48" s="13" t="s">
        <v>98</v>
      </c>
      <c r="D48" s="7" t="s">
        <v>99</v>
      </c>
      <c r="E48" s="7" t="s">
        <v>11</v>
      </c>
      <c r="F48" s="7" t="s">
        <v>24</v>
      </c>
      <c r="G48" s="7" t="s">
        <v>25</v>
      </c>
      <c r="H48" s="14" t="s">
        <v>99</v>
      </c>
    </row>
    <row r="49" spans="2:8" ht="20" customHeight="1" x14ac:dyDescent="0.2">
      <c r="B49" s="15"/>
      <c r="C49" s="13" t="s">
        <v>100</v>
      </c>
      <c r="D49" s="7" t="s">
        <v>101</v>
      </c>
      <c r="E49" s="7" t="s">
        <v>102</v>
      </c>
      <c r="F49" s="7" t="s">
        <v>24</v>
      </c>
      <c r="G49" s="7" t="s">
        <v>25</v>
      </c>
      <c r="H49" s="14" t="s">
        <v>101</v>
      </c>
    </row>
    <row r="50" spans="2:8" ht="20" customHeight="1" x14ac:dyDescent="0.2">
      <c r="B50" s="15"/>
      <c r="C50" s="13" t="s">
        <v>103</v>
      </c>
      <c r="D50" s="7" t="s">
        <v>104</v>
      </c>
      <c r="E50" s="7" t="s">
        <v>11</v>
      </c>
      <c r="F50" s="7" t="s">
        <v>12</v>
      </c>
      <c r="G50" s="7" t="s">
        <v>25</v>
      </c>
      <c r="H50" s="14" t="s">
        <v>104</v>
      </c>
    </row>
    <row r="51" spans="2:8" ht="15" x14ac:dyDescent="0.2">
      <c r="B51" s="16" t="s">
        <v>105</v>
      </c>
      <c r="C51" s="13" t="s">
        <v>106</v>
      </c>
      <c r="D51" s="7" t="s">
        <v>107</v>
      </c>
      <c r="E51" s="7" t="s">
        <v>108</v>
      </c>
      <c r="F51" s="7" t="s">
        <v>28</v>
      </c>
      <c r="G51" s="7" t="s">
        <v>109</v>
      </c>
      <c r="H51" s="14" t="s">
        <v>107</v>
      </c>
    </row>
    <row r="54" spans="2:8" ht="20" customHeight="1" x14ac:dyDescent="0.25">
      <c r="B54" s="17" t="s">
        <v>110</v>
      </c>
    </row>
  </sheetData>
  <mergeCells count="11">
    <mergeCell ref="B19:B29"/>
    <mergeCell ref="B30:B33"/>
    <mergeCell ref="B34:B50"/>
    <mergeCell ref="B8:H8"/>
    <mergeCell ref="B10:B11"/>
    <mergeCell ref="B12:B18"/>
    <mergeCell ref="C13:C14"/>
    <mergeCell ref="D13:D14"/>
    <mergeCell ref="E13:E14"/>
    <mergeCell ref="F13:F14"/>
    <mergeCell ref="G13:G14"/>
  </mergeCells>
  <hyperlinks>
    <hyperlink ref="H10" location="'POL-VIS-001'!A1" display="POL-VIS-001" xr:uid="{22E9EF2A-686A-594D-80A1-1A448C4325C9}"/>
    <hyperlink ref="H11" location="'POL-VIS-002'!A1" display="POL-VIS-002" xr:uid="{E7DE7B69-E8F0-D348-B6CD-E7AA19080DD9}"/>
    <hyperlink ref="H12" location="'POL-POL-001'!A1" display="POL-POL-001" xr:uid="{61E5A8AE-862B-454C-BC0F-674FAB1ADFAC}"/>
    <hyperlink ref="H13" location="'POL-POL-002(1)'!A1" display="POL-POL-002(1)" xr:uid="{DBE3242A-8ACE-2944-9349-DCFB74ED8701}"/>
    <hyperlink ref="H14" location="'POL-POL-002(2)'!A1" display="POL-POL-002(2)" xr:uid="{0A3A47FF-05A1-434A-9395-AB10B44C5147}"/>
    <hyperlink ref="H15" location="'POL-POL-003'!A1" display="POL-POL-003" xr:uid="{E30856E6-472F-474A-9D2B-BC7C81CC6BA8}"/>
    <hyperlink ref="H16" location="'POL-POL-004'!A1" display="POL-POL-004" xr:uid="{5997E40F-579B-494B-92DD-E22A2F326C85}"/>
    <hyperlink ref="H17" location="'POL-POL-005'!A1" display="POL-POL-005" xr:uid="{3681BF01-75EF-0848-83B1-2F4C20BDB6CE}"/>
    <hyperlink ref="H19" location="'POL-TAR-001'!A1" display="POL-TAR-001" xr:uid="{3F6FC816-0897-2744-B4BA-16A67E42161A}"/>
    <hyperlink ref="H20" location="'POL-TAR-002'!A1" display="POL-TAR-002" xr:uid="{1732B252-BB55-F14E-B144-90EBA014A71B}"/>
    <hyperlink ref="H21" location="'POL-TAR-003'!A1" display="POL-TAR-003" xr:uid="{E32424AE-93DF-9040-BCFB-13E1D1C9993B}"/>
    <hyperlink ref="H22" location="'POL-TAR-004'!A1" display="POL-TAR-004" xr:uid="{F22F779C-B32E-CE4A-803B-0F74B3AF578E}"/>
    <hyperlink ref="H30" location="'POL-INS-001'!A1" display="POL-INS-001" xr:uid="{3BC056C4-8AB2-5F4C-8F44-4B80DED1B7BF}"/>
    <hyperlink ref="H31" location="'POL-INS-002'!A1" display="POL-INS-002" xr:uid="{20478CDC-9586-1F43-B683-D851079DA4F4}"/>
    <hyperlink ref="H32" location="'POL-INS-003'!A1" display="POL-INS-003" xr:uid="{59F944FA-5DC0-5947-842D-EA142161D629}"/>
    <hyperlink ref="H33" location="'POL-INS-004'!A1" display="POL-INS-004" xr:uid="{1CE13F11-F34D-9F46-9E87-8BCBFAFF37D0}"/>
    <hyperlink ref="H23" location="'POL-TAR-005'!A1" display="POL-TAR-005" xr:uid="{7071CE4B-B1AC-A842-8C5D-D1F20328F177}"/>
    <hyperlink ref="H24" location="'POL-TAR-006'!A1" display="POL-TAR-006" xr:uid="{3A8A5BEF-C520-DB43-BF67-884CA4888F34}"/>
    <hyperlink ref="H25" location="'POL-TAR-007'!A1" display="POL-TAR-007" xr:uid="{A2A098C4-4614-F143-889C-0BFEA8C349E3}"/>
    <hyperlink ref="H26" location="'POL-TAR-008'!A1" display="POL-TAR-008" xr:uid="{4DF401A4-688D-474E-AF11-F5372DF69E93}"/>
    <hyperlink ref="H27" location="'POL-TAR-009'!A1" display="POL-TAR-009" xr:uid="{88953B58-8754-5842-8A37-BC07FEA9A3B7}"/>
    <hyperlink ref="H28" location="'POL-TAR-010'!A1" display="POL-TAR-010" xr:uid="{C6E5AB1B-5EDF-A846-BF23-9F5D000508F6}"/>
    <hyperlink ref="H29" location="'POL-TAR-011'!A1" display="POL-TAR-011" xr:uid="{96395564-88F8-0C44-82FC-67D1C857E70D}"/>
    <hyperlink ref="H34" location="'POL-INT-001'!A1" display="POL-INT-001" xr:uid="{6CEA4D91-F576-984C-B1AB-8AA5A9726550}"/>
    <hyperlink ref="H35" location="'POL-INT-002'!A1" display="POL-INT-002" xr:uid="{AC6B71FC-E15C-224D-82C3-6275B270358A}"/>
    <hyperlink ref="H36" location="'POL-INT-003'!A1" display="POL-INT-003" xr:uid="{0C447F08-C60C-624F-8E47-9501C4C183E4}"/>
    <hyperlink ref="H37" location="'POL-INT-004'!A1" display="POL-INT-004" xr:uid="{126A41C6-2C9A-5743-9295-8AD6976BEEB0}"/>
    <hyperlink ref="H38" location="'POL-INT-005'!A1" display="POL-INT-005" xr:uid="{2D1F04EE-01AA-7147-89D3-D802FD8C9EC8}"/>
    <hyperlink ref="H39" location="'POL-INT-006'!A1" display="POL-INT-006" xr:uid="{C95CA418-0505-D846-869A-97084A671D43}"/>
    <hyperlink ref="H40" location="'POL-INT-007'!A1" display="POL-INT-007" xr:uid="{A5F91DDB-9061-3647-A879-BF1B457136A4}"/>
    <hyperlink ref="H41" location="'POL-INT-008'!A1" display="POL-INT-008" xr:uid="{C2E8724E-8A99-C045-98EF-F38BA6E801E6}"/>
    <hyperlink ref="H42" location="'POL-INT-009'!A1" display="POL-INT-009" xr:uid="{38EF0EEF-B326-494F-8703-DA4210A129A2}"/>
    <hyperlink ref="H43" location="'POL-INT-010'!A1" display="POL-INT-010" xr:uid="{356AA6D3-3CE5-7046-A357-78147281475A}"/>
    <hyperlink ref="H44" location="'POL-INT-011'!A1" display="POL-INT-011" xr:uid="{3ADC67B2-D054-624B-8061-DA2C0DA750E1}"/>
    <hyperlink ref="H45" location="'POL-INT-012'!A1" display="POL-INT-012" xr:uid="{64801558-8EBC-944D-9208-466C8968234A}"/>
    <hyperlink ref="H46" location="'POL-INT-013'!A1" display="POL-INT-013" xr:uid="{405DEE55-E161-074B-BD7F-82C7CBEEF1B2}"/>
    <hyperlink ref="H48" location="'POL-INT-015'!A1" display="POL-INT-015" xr:uid="{5D89FF2A-B49F-4447-B7D5-B71DBA201EC8}"/>
    <hyperlink ref="H49" location="'POL-INT-016'!A1" display="POL-INT-016" xr:uid="{FB5AD1D1-7379-5D4B-B1B7-6CB48DDA3E51}"/>
    <hyperlink ref="H50" location="'POL-INT-017'!A1" display="POL-INT-017" xr:uid="{EB3504DA-7470-BA4C-952E-5EB45D60D9AE}"/>
    <hyperlink ref="H47" location="'POL-INT-014'!A1" display="POL-INT-014" xr:uid="{F1A688EB-D4B8-7B46-9DFF-DEE8A8DAE79A}"/>
    <hyperlink ref="H51" location="'POL-COP-001'!A1" display="POL-COP-001" xr:uid="{88C10282-9360-7D47-BDA0-911D8880608C}"/>
    <hyperlink ref="H18" location="'POL-POL-006'!A1" display="'POL-POL-006'!A1" xr:uid="{0A666681-F7C0-0049-ABCD-E1D4A39E4957}"/>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54C88-AF18-3F4A-A1D0-7BF9D88E5A96}">
  <sheetPr>
    <tabColor rgb="FFFFC000"/>
  </sheetPr>
  <dimension ref="A1:F89"/>
  <sheetViews>
    <sheetView zoomScaleNormal="100" workbookViewId="0">
      <pane xSplit="2" ySplit="10" topLeftCell="C14" activePane="bottomRight" state="frozen"/>
      <selection pane="topRight"/>
      <selection pane="bottomLeft"/>
      <selection pane="bottomRight"/>
    </sheetView>
  </sheetViews>
  <sheetFormatPr baseColWidth="10" defaultColWidth="8.6640625" defaultRowHeight="16" x14ac:dyDescent="0.25"/>
  <cols>
    <col min="1" max="1" width="18.1640625" style="34" customWidth="1"/>
    <col min="2" max="2" width="32.5" style="34" customWidth="1"/>
    <col min="3" max="3" width="100" style="34" customWidth="1"/>
    <col min="4" max="4" width="8.33203125" style="34" customWidth="1"/>
    <col min="5" max="5" width="41.6640625" style="34" customWidth="1"/>
    <col min="6" max="6" width="50" style="34" customWidth="1"/>
    <col min="7" max="16384" width="8.6640625" style="34"/>
  </cols>
  <sheetData>
    <row r="1" spans="1:6" s="21" customFormat="1" x14ac:dyDescent="0.25">
      <c r="A1" s="19" t="s">
        <v>111</v>
      </c>
      <c r="B1" s="20" t="s">
        <v>9</v>
      </c>
    </row>
    <row r="2" spans="1:6" s="21" customFormat="1" x14ac:dyDescent="0.25">
      <c r="A2" s="19" t="s">
        <v>112</v>
      </c>
      <c r="B2" s="20" t="s">
        <v>10</v>
      </c>
    </row>
    <row r="3" spans="1:6" s="21" customFormat="1" x14ac:dyDescent="0.25">
      <c r="A3" s="19" t="s">
        <v>113</v>
      </c>
      <c r="B3" s="20" t="s">
        <v>114</v>
      </c>
    </row>
    <row r="4" spans="1:6" s="21" customFormat="1" x14ac:dyDescent="0.25">
      <c r="A4" s="22" t="s">
        <v>4</v>
      </c>
      <c r="B4" s="23" t="s">
        <v>11</v>
      </c>
    </row>
    <row r="5" spans="1:6" s="21" customFormat="1" x14ac:dyDescent="0.25">
      <c r="A5" s="22" t="s">
        <v>5</v>
      </c>
      <c r="B5" s="23" t="s">
        <v>12</v>
      </c>
    </row>
    <row r="6" spans="1:6" s="21" customFormat="1" x14ac:dyDescent="0.25">
      <c r="A6" s="22" t="s">
        <v>6</v>
      </c>
      <c r="B6" s="23" t="s">
        <v>12</v>
      </c>
    </row>
    <row r="7" spans="1:6" s="21" customFormat="1" x14ac:dyDescent="0.25">
      <c r="A7" s="19"/>
      <c r="B7" s="24"/>
    </row>
    <row r="8" spans="1:6" s="21" customFormat="1" x14ac:dyDescent="0.25">
      <c r="A8" s="19"/>
      <c r="B8" s="25" t="s">
        <v>115</v>
      </c>
    </row>
    <row r="9" spans="1:6" s="21" customFormat="1" ht="18" customHeight="1" x14ac:dyDescent="0.2">
      <c r="C9" s="26"/>
    </row>
    <row r="10" spans="1:6" s="24" customFormat="1" ht="34" x14ac:dyDescent="0.25">
      <c r="A10" s="27" t="s">
        <v>116</v>
      </c>
      <c r="B10" s="27" t="s">
        <v>117</v>
      </c>
      <c r="C10" s="28" t="s">
        <v>118</v>
      </c>
      <c r="D10" s="28" t="s">
        <v>119</v>
      </c>
      <c r="E10" s="29" t="s">
        <v>120</v>
      </c>
      <c r="F10" s="28" t="s">
        <v>121</v>
      </c>
    </row>
    <row r="11" spans="1:6" ht="34" x14ac:dyDescent="0.25">
      <c r="A11" s="30" t="s">
        <v>122</v>
      </c>
      <c r="B11" s="30" t="s">
        <v>123</v>
      </c>
      <c r="C11" s="31" t="s">
        <v>124</v>
      </c>
      <c r="D11" s="32">
        <v>2020</v>
      </c>
      <c r="E11" s="33" t="s">
        <v>125</v>
      </c>
      <c r="F11" s="33" t="s">
        <v>126</v>
      </c>
    </row>
    <row r="12" spans="1:6" ht="51" x14ac:dyDescent="0.25">
      <c r="A12" s="30"/>
      <c r="B12" s="30"/>
      <c r="C12" s="31" t="s">
        <v>127</v>
      </c>
      <c r="D12" s="32">
        <v>2025</v>
      </c>
      <c r="E12" s="33" t="s">
        <v>128</v>
      </c>
      <c r="F12" s="33" t="s">
        <v>129</v>
      </c>
    </row>
    <row r="13" spans="1:6" ht="51" x14ac:dyDescent="0.25">
      <c r="A13" s="30" t="s">
        <v>130</v>
      </c>
      <c r="B13" s="30" t="s">
        <v>131</v>
      </c>
      <c r="C13" s="31" t="s">
        <v>132</v>
      </c>
      <c r="D13" s="32">
        <v>2025</v>
      </c>
      <c r="E13" s="33" t="s">
        <v>133</v>
      </c>
      <c r="F13" s="33" t="s">
        <v>134</v>
      </c>
    </row>
    <row r="14" spans="1:6" ht="51" x14ac:dyDescent="0.25">
      <c r="A14" s="30"/>
      <c r="B14" s="30"/>
      <c r="C14" s="31" t="s">
        <v>135</v>
      </c>
      <c r="D14" s="32">
        <v>2025</v>
      </c>
      <c r="E14" s="33" t="s">
        <v>133</v>
      </c>
      <c r="F14" s="33" t="s">
        <v>134</v>
      </c>
    </row>
    <row r="15" spans="1:6" ht="51" x14ac:dyDescent="0.25">
      <c r="A15" s="32" t="s">
        <v>136</v>
      </c>
      <c r="B15" s="32" t="s">
        <v>137</v>
      </c>
      <c r="C15" s="31" t="s">
        <v>138</v>
      </c>
      <c r="D15" s="32">
        <v>2024</v>
      </c>
      <c r="E15" s="33" t="s">
        <v>139</v>
      </c>
      <c r="F15" s="33" t="s">
        <v>140</v>
      </c>
    </row>
    <row r="16" spans="1:6" ht="34" x14ac:dyDescent="0.25">
      <c r="A16" s="32" t="s">
        <v>141</v>
      </c>
      <c r="B16" s="32" t="s">
        <v>142</v>
      </c>
      <c r="C16" s="31" t="s">
        <v>143</v>
      </c>
      <c r="D16" s="32">
        <v>2020</v>
      </c>
      <c r="E16" s="33" t="s">
        <v>144</v>
      </c>
      <c r="F16" s="33" t="s">
        <v>145</v>
      </c>
    </row>
    <row r="17" spans="1:6" ht="34" x14ac:dyDescent="0.25">
      <c r="A17" s="32" t="s">
        <v>146</v>
      </c>
      <c r="B17" s="32" t="s">
        <v>147</v>
      </c>
      <c r="C17" s="31" t="s">
        <v>148</v>
      </c>
      <c r="D17" s="32">
        <v>2041</v>
      </c>
      <c r="E17" s="33" t="s">
        <v>149</v>
      </c>
      <c r="F17" s="33" t="s">
        <v>150</v>
      </c>
    </row>
    <row r="18" spans="1:6" ht="51" x14ac:dyDescent="0.25">
      <c r="A18" s="30" t="s">
        <v>151</v>
      </c>
      <c r="B18" s="30" t="s">
        <v>152</v>
      </c>
      <c r="C18" s="31" t="s">
        <v>153</v>
      </c>
      <c r="D18" s="32">
        <v>2020</v>
      </c>
      <c r="E18" s="33" t="s">
        <v>154</v>
      </c>
      <c r="F18" s="33" t="s">
        <v>155</v>
      </c>
    </row>
    <row r="19" spans="1:6" ht="34" x14ac:dyDescent="0.25">
      <c r="A19" s="30"/>
      <c r="B19" s="30"/>
      <c r="C19" s="31" t="s">
        <v>156</v>
      </c>
      <c r="D19" s="32">
        <v>2023</v>
      </c>
      <c r="E19" s="33" t="s">
        <v>157</v>
      </c>
      <c r="F19" s="33" t="s">
        <v>158</v>
      </c>
    </row>
    <row r="20" spans="1:6" ht="51" x14ac:dyDescent="0.25">
      <c r="A20" s="30"/>
      <c r="B20" s="30"/>
      <c r="C20" s="31" t="s">
        <v>159</v>
      </c>
      <c r="D20" s="32">
        <v>2030</v>
      </c>
      <c r="E20" s="33" t="s">
        <v>160</v>
      </c>
      <c r="F20" s="33" t="s">
        <v>161</v>
      </c>
    </row>
    <row r="21" spans="1:6" ht="34" x14ac:dyDescent="0.25">
      <c r="A21" s="30" t="s">
        <v>162</v>
      </c>
      <c r="B21" s="30" t="s">
        <v>163</v>
      </c>
      <c r="C21" s="31" t="s">
        <v>164</v>
      </c>
      <c r="D21" s="32">
        <v>2023</v>
      </c>
      <c r="E21" s="33" t="s">
        <v>165</v>
      </c>
      <c r="F21" s="33" t="s">
        <v>166</v>
      </c>
    </row>
    <row r="22" spans="1:6" ht="68" x14ac:dyDescent="0.25">
      <c r="A22" s="30"/>
      <c r="B22" s="30"/>
      <c r="C22" s="31" t="s">
        <v>167</v>
      </c>
      <c r="D22" s="32">
        <v>2035</v>
      </c>
      <c r="E22" s="33" t="s">
        <v>168</v>
      </c>
      <c r="F22" s="33" t="s">
        <v>169</v>
      </c>
    </row>
    <row r="23" spans="1:6" ht="68" x14ac:dyDescent="0.25">
      <c r="A23" s="30" t="s">
        <v>170</v>
      </c>
      <c r="B23" s="30" t="s">
        <v>171</v>
      </c>
      <c r="C23" s="31" t="s">
        <v>172</v>
      </c>
      <c r="D23" s="32">
        <v>2023</v>
      </c>
      <c r="E23" s="33" t="s">
        <v>173</v>
      </c>
      <c r="F23" s="33" t="s">
        <v>174</v>
      </c>
    </row>
    <row r="24" spans="1:6" ht="51" x14ac:dyDescent="0.25">
      <c r="A24" s="30"/>
      <c r="B24" s="30"/>
      <c r="C24" s="31" t="s">
        <v>175</v>
      </c>
      <c r="D24" s="32">
        <v>2023</v>
      </c>
      <c r="E24" s="33" t="s">
        <v>176</v>
      </c>
      <c r="F24" s="33" t="s">
        <v>177</v>
      </c>
    </row>
    <row r="25" spans="1:6" ht="51" x14ac:dyDescent="0.25">
      <c r="A25" s="30" t="s">
        <v>178</v>
      </c>
      <c r="B25" s="30" t="s">
        <v>179</v>
      </c>
      <c r="C25" s="31" t="s">
        <v>180</v>
      </c>
      <c r="D25" s="32">
        <v>2025</v>
      </c>
      <c r="E25" s="33" t="s">
        <v>181</v>
      </c>
      <c r="F25" s="33" t="s">
        <v>182</v>
      </c>
    </row>
    <row r="26" spans="1:6" ht="34" x14ac:dyDescent="0.25">
      <c r="A26" s="30"/>
      <c r="B26" s="30"/>
      <c r="C26" s="31" t="s">
        <v>183</v>
      </c>
      <c r="D26" s="32">
        <v>2030</v>
      </c>
      <c r="E26" s="33" t="s">
        <v>184</v>
      </c>
      <c r="F26" s="33" t="s">
        <v>185</v>
      </c>
    </row>
    <row r="27" spans="1:6" ht="51" x14ac:dyDescent="0.25">
      <c r="A27" s="30" t="s">
        <v>186</v>
      </c>
      <c r="B27" s="30" t="s">
        <v>187</v>
      </c>
      <c r="C27" s="31" t="s">
        <v>188</v>
      </c>
      <c r="D27" s="32">
        <v>2030</v>
      </c>
      <c r="E27" s="33" t="s">
        <v>189</v>
      </c>
      <c r="F27" s="33" t="s">
        <v>190</v>
      </c>
    </row>
    <row r="28" spans="1:6" ht="34" x14ac:dyDescent="0.25">
      <c r="A28" s="30"/>
      <c r="B28" s="30"/>
      <c r="C28" s="31" t="s">
        <v>191</v>
      </c>
      <c r="D28" s="32">
        <v>2023</v>
      </c>
      <c r="E28" s="33" t="s">
        <v>192</v>
      </c>
      <c r="F28" s="33" t="s">
        <v>193</v>
      </c>
    </row>
    <row r="29" spans="1:6" ht="51" x14ac:dyDescent="0.25">
      <c r="A29" s="32" t="s">
        <v>194</v>
      </c>
      <c r="B29" s="32" t="s">
        <v>195</v>
      </c>
      <c r="C29" s="31" t="s">
        <v>196</v>
      </c>
      <c r="D29" s="32">
        <v>2036</v>
      </c>
      <c r="E29" s="33" t="s">
        <v>197</v>
      </c>
      <c r="F29" s="33" t="s">
        <v>198</v>
      </c>
    </row>
    <row r="30" spans="1:6" ht="34" x14ac:dyDescent="0.25">
      <c r="A30" s="30" t="s">
        <v>199</v>
      </c>
      <c r="B30" s="30" t="s">
        <v>200</v>
      </c>
      <c r="C30" s="31" t="s">
        <v>201</v>
      </c>
      <c r="D30" s="32">
        <v>2020</v>
      </c>
      <c r="E30" s="33" t="s">
        <v>202</v>
      </c>
      <c r="F30" s="33" t="s">
        <v>203</v>
      </c>
    </row>
    <row r="31" spans="1:6" ht="34" x14ac:dyDescent="0.25">
      <c r="A31" s="30"/>
      <c r="B31" s="30"/>
      <c r="C31" s="31" t="s">
        <v>204</v>
      </c>
      <c r="D31" s="32">
        <v>2020</v>
      </c>
      <c r="E31" s="33" t="s">
        <v>205</v>
      </c>
      <c r="F31" s="33" t="s">
        <v>203</v>
      </c>
    </row>
    <row r="32" spans="1:6" ht="34" x14ac:dyDescent="0.25">
      <c r="A32" s="32" t="s">
        <v>206</v>
      </c>
      <c r="B32" s="32" t="s">
        <v>207</v>
      </c>
      <c r="C32" s="31" t="s">
        <v>208</v>
      </c>
      <c r="D32" s="32">
        <v>2030</v>
      </c>
      <c r="E32" s="33" t="s">
        <v>209</v>
      </c>
      <c r="F32" s="33" t="s">
        <v>210</v>
      </c>
    </row>
    <row r="33" spans="1:6" ht="34" x14ac:dyDescent="0.25">
      <c r="A33" s="30" t="s">
        <v>211</v>
      </c>
      <c r="B33" s="30" t="s">
        <v>212</v>
      </c>
      <c r="C33" s="31" t="s">
        <v>213</v>
      </c>
      <c r="D33" s="32">
        <v>2032</v>
      </c>
      <c r="E33" s="33" t="s">
        <v>214</v>
      </c>
      <c r="F33" s="33" t="s">
        <v>215</v>
      </c>
    </row>
    <row r="34" spans="1:6" ht="34" x14ac:dyDescent="0.25">
      <c r="A34" s="30"/>
      <c r="B34" s="30"/>
      <c r="C34" s="31" t="s">
        <v>216</v>
      </c>
      <c r="D34" s="32">
        <v>2022</v>
      </c>
      <c r="E34" s="33" t="s">
        <v>217</v>
      </c>
      <c r="F34" s="33" t="s">
        <v>218</v>
      </c>
    </row>
    <row r="35" spans="1:6" ht="34" x14ac:dyDescent="0.25">
      <c r="A35" s="30"/>
      <c r="B35" s="30"/>
      <c r="C35" s="31" t="s">
        <v>219</v>
      </c>
      <c r="D35" s="32" t="s">
        <v>12</v>
      </c>
      <c r="E35" s="33" t="s">
        <v>220</v>
      </c>
      <c r="F35" s="33" t="s">
        <v>221</v>
      </c>
    </row>
    <row r="36" spans="1:6" ht="34" x14ac:dyDescent="0.25">
      <c r="A36" s="32" t="s">
        <v>222</v>
      </c>
      <c r="B36" s="32" t="s">
        <v>223</v>
      </c>
      <c r="C36" s="31" t="s">
        <v>224</v>
      </c>
      <c r="D36" s="32">
        <v>2025</v>
      </c>
      <c r="E36" s="33" t="s">
        <v>225</v>
      </c>
      <c r="F36" s="33" t="s">
        <v>226</v>
      </c>
    </row>
    <row r="37" spans="1:6" ht="51" x14ac:dyDescent="0.25">
      <c r="A37" s="32" t="s">
        <v>227</v>
      </c>
      <c r="B37" s="32" t="s">
        <v>228</v>
      </c>
      <c r="C37" s="31" t="s">
        <v>229</v>
      </c>
      <c r="D37" s="32">
        <v>2025</v>
      </c>
      <c r="E37" s="33" t="s">
        <v>230</v>
      </c>
      <c r="F37" s="33" t="s">
        <v>231</v>
      </c>
    </row>
    <row r="38" spans="1:6" ht="51" x14ac:dyDescent="0.25">
      <c r="A38" s="30" t="s">
        <v>232</v>
      </c>
      <c r="B38" s="30" t="s">
        <v>233</v>
      </c>
      <c r="C38" s="31" t="s">
        <v>234</v>
      </c>
      <c r="D38" s="32">
        <v>2060</v>
      </c>
      <c r="E38" s="33" t="s">
        <v>235</v>
      </c>
      <c r="F38" s="33" t="s">
        <v>236</v>
      </c>
    </row>
    <row r="39" spans="1:6" ht="51" x14ac:dyDescent="0.25">
      <c r="A39" s="30"/>
      <c r="B39" s="30"/>
      <c r="C39" s="31" t="s">
        <v>237</v>
      </c>
      <c r="D39" s="32">
        <v>2050</v>
      </c>
      <c r="E39" s="33" t="s">
        <v>238</v>
      </c>
      <c r="F39" s="33" t="s">
        <v>239</v>
      </c>
    </row>
    <row r="40" spans="1:6" ht="34" x14ac:dyDescent="0.25">
      <c r="A40" s="32" t="s">
        <v>240</v>
      </c>
      <c r="B40" s="32" t="s">
        <v>241</v>
      </c>
      <c r="C40" s="31" t="s">
        <v>242</v>
      </c>
      <c r="D40" s="32">
        <v>2050</v>
      </c>
      <c r="E40" s="33" t="s">
        <v>243</v>
      </c>
      <c r="F40" s="33" t="s">
        <v>244</v>
      </c>
    </row>
    <row r="41" spans="1:6" ht="68" x14ac:dyDescent="0.25">
      <c r="A41" s="32" t="s">
        <v>245</v>
      </c>
      <c r="B41" s="32" t="s">
        <v>246</v>
      </c>
      <c r="C41" s="31" t="s">
        <v>247</v>
      </c>
      <c r="D41" s="32">
        <v>2036</v>
      </c>
      <c r="E41" s="35" t="s">
        <v>248</v>
      </c>
      <c r="F41" s="33" t="s">
        <v>249</v>
      </c>
    </row>
    <row r="42" spans="1:6" ht="51" x14ac:dyDescent="0.25">
      <c r="A42" s="32" t="s">
        <v>250</v>
      </c>
      <c r="B42" s="32" t="s">
        <v>251</v>
      </c>
      <c r="C42" s="31" t="s">
        <v>252</v>
      </c>
      <c r="D42" s="32">
        <v>2040</v>
      </c>
      <c r="E42" s="33" t="s">
        <v>253</v>
      </c>
      <c r="F42" s="33" t="s">
        <v>254</v>
      </c>
    </row>
    <row r="43" spans="1:6" ht="34" x14ac:dyDescent="0.25">
      <c r="A43" s="30" t="s">
        <v>255</v>
      </c>
      <c r="B43" s="30" t="s">
        <v>256</v>
      </c>
      <c r="C43" s="31" t="s">
        <v>257</v>
      </c>
      <c r="D43" s="32">
        <v>2025</v>
      </c>
      <c r="E43" s="33" t="s">
        <v>258</v>
      </c>
      <c r="F43" s="33" t="s">
        <v>259</v>
      </c>
    </row>
    <row r="44" spans="1:6" ht="51" x14ac:dyDescent="0.25">
      <c r="A44" s="30"/>
      <c r="B44" s="30"/>
      <c r="C44" s="31" t="s">
        <v>260</v>
      </c>
      <c r="D44" s="32">
        <v>2030</v>
      </c>
      <c r="E44" s="33" t="s">
        <v>261</v>
      </c>
      <c r="F44" s="33" t="s">
        <v>262</v>
      </c>
    </row>
    <row r="45" spans="1:6" ht="68" x14ac:dyDescent="0.25">
      <c r="A45" s="30" t="s">
        <v>263</v>
      </c>
      <c r="B45" s="30" t="s">
        <v>264</v>
      </c>
      <c r="C45" s="31" t="s">
        <v>265</v>
      </c>
      <c r="D45" s="32">
        <v>2030</v>
      </c>
      <c r="E45" s="33" t="s">
        <v>266</v>
      </c>
      <c r="F45" s="33" t="s">
        <v>267</v>
      </c>
    </row>
    <row r="46" spans="1:6" ht="17" x14ac:dyDescent="0.25">
      <c r="A46" s="30"/>
      <c r="B46" s="30"/>
      <c r="C46" s="31" t="s">
        <v>268</v>
      </c>
      <c r="D46" s="32">
        <v>2050</v>
      </c>
      <c r="E46" s="33" t="s">
        <v>269</v>
      </c>
      <c r="F46" s="33" t="s">
        <v>270</v>
      </c>
    </row>
    <row r="47" spans="1:6" ht="34" x14ac:dyDescent="0.25">
      <c r="A47" s="30" t="s">
        <v>271</v>
      </c>
      <c r="B47" s="30" t="s">
        <v>272</v>
      </c>
      <c r="C47" s="31" t="s">
        <v>273</v>
      </c>
      <c r="D47" s="32" t="s">
        <v>12</v>
      </c>
      <c r="E47" s="33" t="s">
        <v>274</v>
      </c>
      <c r="F47" s="33" t="s">
        <v>275</v>
      </c>
    </row>
    <row r="48" spans="1:6" ht="51" x14ac:dyDescent="0.25">
      <c r="A48" s="30"/>
      <c r="B48" s="30"/>
      <c r="C48" s="31" t="s">
        <v>276</v>
      </c>
      <c r="D48" s="32" t="s">
        <v>12</v>
      </c>
      <c r="E48" s="33" t="s">
        <v>277</v>
      </c>
      <c r="F48" s="33" t="s">
        <v>278</v>
      </c>
    </row>
    <row r="49" spans="1:6" ht="68" x14ac:dyDescent="0.25">
      <c r="A49" s="32" t="s">
        <v>279</v>
      </c>
      <c r="B49" s="32" t="s">
        <v>280</v>
      </c>
      <c r="C49" s="31" t="s">
        <v>281</v>
      </c>
      <c r="D49" s="32">
        <v>2030</v>
      </c>
      <c r="E49" s="33" t="s">
        <v>282</v>
      </c>
      <c r="F49" s="33" t="s">
        <v>283</v>
      </c>
    </row>
    <row r="50" spans="1:6" ht="34" x14ac:dyDescent="0.25">
      <c r="A50" s="32" t="s">
        <v>284</v>
      </c>
      <c r="B50" s="32" t="s">
        <v>285</v>
      </c>
      <c r="C50" s="31" t="s">
        <v>286</v>
      </c>
      <c r="D50" s="32">
        <v>2023</v>
      </c>
      <c r="E50" s="33" t="s">
        <v>287</v>
      </c>
      <c r="F50" s="33" t="s">
        <v>288</v>
      </c>
    </row>
    <row r="51" spans="1:6" ht="68" x14ac:dyDescent="0.25">
      <c r="A51" s="32" t="s">
        <v>289</v>
      </c>
      <c r="B51" s="32" t="s">
        <v>290</v>
      </c>
      <c r="C51" s="31" t="s">
        <v>291</v>
      </c>
      <c r="D51" s="32">
        <v>2030</v>
      </c>
      <c r="E51" s="33" t="s">
        <v>292</v>
      </c>
      <c r="F51" s="33" t="s">
        <v>293</v>
      </c>
    </row>
    <row r="52" spans="1:6" ht="51" x14ac:dyDescent="0.25">
      <c r="A52" s="32" t="s">
        <v>294</v>
      </c>
      <c r="B52" s="32" t="s">
        <v>295</v>
      </c>
      <c r="C52" s="31" t="s">
        <v>296</v>
      </c>
      <c r="D52" s="32">
        <v>2030</v>
      </c>
      <c r="E52" s="33" t="s">
        <v>297</v>
      </c>
      <c r="F52" s="33" t="s">
        <v>298</v>
      </c>
    </row>
    <row r="53" spans="1:6" ht="68" x14ac:dyDescent="0.25">
      <c r="A53" s="32" t="s">
        <v>299</v>
      </c>
      <c r="B53" s="32" t="s">
        <v>300</v>
      </c>
      <c r="C53" s="31" t="s">
        <v>301</v>
      </c>
      <c r="D53" s="32">
        <v>2030</v>
      </c>
      <c r="E53" s="33" t="s">
        <v>302</v>
      </c>
      <c r="F53" s="33" t="s">
        <v>303</v>
      </c>
    </row>
    <row r="54" spans="1:6" ht="34" x14ac:dyDescent="0.25">
      <c r="A54" s="30" t="s">
        <v>304</v>
      </c>
      <c r="B54" s="30" t="s">
        <v>305</v>
      </c>
      <c r="C54" s="31" t="s">
        <v>306</v>
      </c>
      <c r="D54" s="32">
        <v>2024</v>
      </c>
      <c r="E54" s="33" t="s">
        <v>307</v>
      </c>
      <c r="F54" s="33" t="s">
        <v>308</v>
      </c>
    </row>
    <row r="55" spans="1:6" ht="51" x14ac:dyDescent="0.25">
      <c r="A55" s="30"/>
      <c r="B55" s="30"/>
      <c r="C55" s="31" t="s">
        <v>309</v>
      </c>
      <c r="D55" s="32">
        <v>2030</v>
      </c>
      <c r="E55" s="33" t="s">
        <v>310</v>
      </c>
      <c r="F55" s="33" t="s">
        <v>311</v>
      </c>
    </row>
    <row r="56" spans="1:6" ht="68" x14ac:dyDescent="0.25">
      <c r="A56" s="30" t="s">
        <v>312</v>
      </c>
      <c r="B56" s="30" t="s">
        <v>313</v>
      </c>
      <c r="C56" s="31" t="s">
        <v>314</v>
      </c>
      <c r="D56" s="32">
        <v>2050</v>
      </c>
      <c r="E56" s="35" t="s">
        <v>315</v>
      </c>
      <c r="F56" s="33" t="s">
        <v>316</v>
      </c>
    </row>
    <row r="57" spans="1:6" ht="68" x14ac:dyDescent="0.25">
      <c r="A57" s="30"/>
      <c r="B57" s="30"/>
      <c r="C57" s="31" t="s">
        <v>317</v>
      </c>
      <c r="D57" s="32">
        <v>2050</v>
      </c>
      <c r="E57" s="33" t="s">
        <v>318</v>
      </c>
      <c r="F57" s="33" t="s">
        <v>319</v>
      </c>
    </row>
    <row r="58" spans="1:6" ht="34" x14ac:dyDescent="0.25">
      <c r="A58" s="32" t="s">
        <v>320</v>
      </c>
      <c r="B58" s="32" t="s">
        <v>321</v>
      </c>
      <c r="C58" s="31" t="s">
        <v>322</v>
      </c>
      <c r="D58" s="32">
        <v>2026</v>
      </c>
      <c r="E58" s="33" t="s">
        <v>323</v>
      </c>
      <c r="F58" s="33" t="s">
        <v>324</v>
      </c>
    </row>
    <row r="59" spans="1:6" ht="51" x14ac:dyDescent="0.25">
      <c r="A59" s="32" t="s">
        <v>325</v>
      </c>
      <c r="B59" s="32" t="s">
        <v>326</v>
      </c>
      <c r="C59" s="31" t="s">
        <v>327</v>
      </c>
      <c r="D59" s="32" t="s">
        <v>328</v>
      </c>
      <c r="E59" s="33" t="s">
        <v>329</v>
      </c>
      <c r="F59" s="33" t="s">
        <v>330</v>
      </c>
    </row>
    <row r="60" spans="1:6" ht="68" x14ac:dyDescent="0.25">
      <c r="A60" s="32" t="s">
        <v>331</v>
      </c>
      <c r="B60" s="32" t="s">
        <v>332</v>
      </c>
      <c r="C60" s="31" t="s">
        <v>333</v>
      </c>
      <c r="D60" s="32">
        <v>2020</v>
      </c>
      <c r="E60" s="33" t="s">
        <v>334</v>
      </c>
      <c r="F60" s="33" t="s">
        <v>335</v>
      </c>
    </row>
    <row r="61" spans="1:6" ht="68" x14ac:dyDescent="0.25">
      <c r="A61" s="30" t="s">
        <v>336</v>
      </c>
      <c r="B61" s="30" t="s">
        <v>337</v>
      </c>
      <c r="C61" s="31" t="s">
        <v>338</v>
      </c>
      <c r="D61" s="32">
        <v>2050</v>
      </c>
      <c r="E61" s="33" t="s">
        <v>339</v>
      </c>
      <c r="F61" s="33" t="s">
        <v>340</v>
      </c>
    </row>
    <row r="62" spans="1:6" ht="85" x14ac:dyDescent="0.25">
      <c r="A62" s="30"/>
      <c r="B62" s="30"/>
      <c r="C62" s="31" t="s">
        <v>341</v>
      </c>
      <c r="D62" s="32">
        <v>2030</v>
      </c>
      <c r="E62" s="33" t="s">
        <v>342</v>
      </c>
      <c r="F62" s="33" t="s">
        <v>343</v>
      </c>
    </row>
    <row r="63" spans="1:6" ht="34" x14ac:dyDescent="0.25">
      <c r="A63" s="30" t="s">
        <v>344</v>
      </c>
      <c r="B63" s="30" t="s">
        <v>345</v>
      </c>
      <c r="C63" s="31" t="s">
        <v>346</v>
      </c>
      <c r="D63" s="32">
        <v>2022</v>
      </c>
      <c r="E63" s="33" t="s">
        <v>347</v>
      </c>
      <c r="F63" s="33" t="s">
        <v>348</v>
      </c>
    </row>
    <row r="64" spans="1:6" ht="34" x14ac:dyDescent="0.25">
      <c r="A64" s="30"/>
      <c r="B64" s="30"/>
      <c r="C64" s="31" t="s">
        <v>349</v>
      </c>
      <c r="D64" s="32">
        <v>2040</v>
      </c>
      <c r="E64" s="33" t="s">
        <v>350</v>
      </c>
      <c r="F64" s="33" t="s">
        <v>351</v>
      </c>
    </row>
    <row r="65" spans="1:6" ht="34" x14ac:dyDescent="0.25">
      <c r="A65" s="32" t="s">
        <v>352</v>
      </c>
      <c r="B65" s="32" t="s">
        <v>353</v>
      </c>
      <c r="C65" s="31" t="s">
        <v>354</v>
      </c>
      <c r="D65" s="32">
        <v>2020</v>
      </c>
      <c r="E65" s="33" t="s">
        <v>355</v>
      </c>
      <c r="F65" s="33" t="s">
        <v>356</v>
      </c>
    </row>
    <row r="66" spans="1:6" ht="51" x14ac:dyDescent="0.25">
      <c r="A66" s="32" t="s">
        <v>357</v>
      </c>
      <c r="B66" s="32" t="s">
        <v>358</v>
      </c>
      <c r="C66" s="31" t="s">
        <v>359</v>
      </c>
      <c r="D66" s="32">
        <v>2024</v>
      </c>
      <c r="E66" s="33" t="s">
        <v>360</v>
      </c>
      <c r="F66" s="33" t="s">
        <v>361</v>
      </c>
    </row>
    <row r="67" spans="1:6" ht="51" x14ac:dyDescent="0.25">
      <c r="A67" s="30" t="s">
        <v>362</v>
      </c>
      <c r="B67" s="30" t="s">
        <v>363</v>
      </c>
      <c r="C67" s="31" t="s">
        <v>364</v>
      </c>
      <c r="D67" s="32">
        <v>2040</v>
      </c>
      <c r="E67" s="33" t="s">
        <v>365</v>
      </c>
      <c r="F67" s="33" t="s">
        <v>366</v>
      </c>
    </row>
    <row r="68" spans="1:6" ht="68" x14ac:dyDescent="0.25">
      <c r="A68" s="30"/>
      <c r="B68" s="30"/>
      <c r="C68" s="31" t="s">
        <v>367</v>
      </c>
      <c r="D68" s="32">
        <v>2021</v>
      </c>
      <c r="E68" s="35" t="s">
        <v>368</v>
      </c>
      <c r="F68" s="33" t="s">
        <v>369</v>
      </c>
    </row>
    <row r="69" spans="1:6" ht="51" x14ac:dyDescent="0.25">
      <c r="A69" s="32" t="s">
        <v>370</v>
      </c>
      <c r="B69" s="32" t="s">
        <v>371</v>
      </c>
      <c r="C69" s="31" t="s">
        <v>372</v>
      </c>
      <c r="D69" s="32">
        <v>2030</v>
      </c>
      <c r="E69" s="33" t="s">
        <v>373</v>
      </c>
      <c r="F69" s="33" t="s">
        <v>374</v>
      </c>
    </row>
    <row r="70" spans="1:6" ht="68" x14ac:dyDescent="0.25">
      <c r="A70" s="30" t="s">
        <v>375</v>
      </c>
      <c r="B70" s="30" t="s">
        <v>376</v>
      </c>
      <c r="C70" s="31" t="s">
        <v>377</v>
      </c>
      <c r="D70" s="32">
        <v>2020</v>
      </c>
      <c r="E70" s="33" t="s">
        <v>378</v>
      </c>
      <c r="F70" s="33" t="s">
        <v>379</v>
      </c>
    </row>
    <row r="71" spans="1:6" ht="68" x14ac:dyDescent="0.25">
      <c r="A71" s="30"/>
      <c r="B71" s="30"/>
      <c r="C71" s="31" t="s">
        <v>380</v>
      </c>
      <c r="D71" s="32">
        <v>2035</v>
      </c>
      <c r="E71" s="33" t="s">
        <v>381</v>
      </c>
      <c r="F71" s="33" t="s">
        <v>382</v>
      </c>
    </row>
    <row r="72" spans="1:6" ht="34" x14ac:dyDescent="0.25">
      <c r="A72" s="30" t="s">
        <v>383</v>
      </c>
      <c r="B72" s="30" t="s">
        <v>384</v>
      </c>
      <c r="C72" s="31" t="s">
        <v>385</v>
      </c>
      <c r="D72" s="32">
        <v>2050</v>
      </c>
      <c r="E72" s="33" t="s">
        <v>386</v>
      </c>
      <c r="F72" s="33" t="s">
        <v>387</v>
      </c>
    </row>
    <row r="73" spans="1:6" ht="51" x14ac:dyDescent="0.25">
      <c r="A73" s="30"/>
      <c r="B73" s="30"/>
      <c r="C73" s="31" t="s">
        <v>388</v>
      </c>
      <c r="D73" s="32">
        <v>2030</v>
      </c>
      <c r="E73" s="33" t="s">
        <v>389</v>
      </c>
      <c r="F73" s="33" t="s">
        <v>390</v>
      </c>
    </row>
    <row r="74" spans="1:6" ht="34" x14ac:dyDescent="0.25">
      <c r="A74" s="30"/>
      <c r="B74" s="30"/>
      <c r="C74" s="31" t="s">
        <v>391</v>
      </c>
      <c r="D74" s="32">
        <v>2025</v>
      </c>
      <c r="E74" s="33" t="s">
        <v>392</v>
      </c>
      <c r="F74" s="33" t="s">
        <v>393</v>
      </c>
    </row>
    <row r="75" spans="1:6" ht="119" x14ac:dyDescent="0.25">
      <c r="A75" s="30" t="s">
        <v>394</v>
      </c>
      <c r="B75" s="30" t="s">
        <v>395</v>
      </c>
      <c r="C75" s="31" t="s">
        <v>396</v>
      </c>
      <c r="D75" s="32">
        <v>2024</v>
      </c>
      <c r="E75" s="33" t="s">
        <v>397</v>
      </c>
      <c r="F75" s="33" t="s">
        <v>398</v>
      </c>
    </row>
    <row r="76" spans="1:6" ht="34" x14ac:dyDescent="0.25">
      <c r="A76" s="30"/>
      <c r="B76" s="30"/>
      <c r="C76" s="31" t="s">
        <v>399</v>
      </c>
      <c r="D76" s="32">
        <v>2024</v>
      </c>
      <c r="E76" s="33" t="s">
        <v>400</v>
      </c>
      <c r="F76" s="33" t="s">
        <v>401</v>
      </c>
    </row>
    <row r="77" spans="1:6" ht="34" x14ac:dyDescent="0.25">
      <c r="A77" s="32" t="s">
        <v>402</v>
      </c>
      <c r="B77" s="32" t="s">
        <v>403</v>
      </c>
      <c r="C77" s="31" t="s">
        <v>404</v>
      </c>
      <c r="D77" s="32">
        <v>2030</v>
      </c>
      <c r="E77" s="33" t="s">
        <v>405</v>
      </c>
      <c r="F77" s="33" t="s">
        <v>406</v>
      </c>
    </row>
    <row r="78" spans="1:6" ht="51" x14ac:dyDescent="0.25">
      <c r="A78" s="32" t="s">
        <v>407</v>
      </c>
      <c r="B78" s="32" t="s">
        <v>408</v>
      </c>
      <c r="C78" s="31" t="s">
        <v>409</v>
      </c>
      <c r="D78" s="32">
        <v>2037</v>
      </c>
      <c r="E78" s="33" t="s">
        <v>410</v>
      </c>
      <c r="F78" s="33" t="s">
        <v>411</v>
      </c>
    </row>
    <row r="79" spans="1:6" ht="51" x14ac:dyDescent="0.25">
      <c r="A79" s="32" t="s">
        <v>412</v>
      </c>
      <c r="B79" s="32" t="s">
        <v>413</v>
      </c>
      <c r="C79" s="31" t="s">
        <v>414</v>
      </c>
      <c r="D79" s="32">
        <v>2030</v>
      </c>
      <c r="E79" s="33" t="s">
        <v>415</v>
      </c>
      <c r="F79" s="33" t="s">
        <v>416</v>
      </c>
    </row>
    <row r="80" spans="1:6" ht="68" x14ac:dyDescent="0.25">
      <c r="A80" s="32" t="s">
        <v>417</v>
      </c>
      <c r="B80" s="32" t="s">
        <v>418</v>
      </c>
      <c r="C80" s="31" t="s">
        <v>419</v>
      </c>
      <c r="D80" s="32">
        <v>2025</v>
      </c>
      <c r="E80" s="33" t="s">
        <v>420</v>
      </c>
      <c r="F80" s="33" t="s">
        <v>421</v>
      </c>
    </row>
    <row r="81" spans="1:6" ht="51" x14ac:dyDescent="0.25">
      <c r="A81" s="32" t="s">
        <v>422</v>
      </c>
      <c r="B81" s="32" t="s">
        <v>423</v>
      </c>
      <c r="C81" s="31" t="s">
        <v>424</v>
      </c>
      <c r="D81" s="32">
        <v>2025</v>
      </c>
      <c r="E81" s="33" t="s">
        <v>425</v>
      </c>
      <c r="F81" s="33" t="s">
        <v>426</v>
      </c>
    </row>
    <row r="82" spans="1:6" ht="85" x14ac:dyDescent="0.25">
      <c r="A82" s="32" t="s">
        <v>427</v>
      </c>
      <c r="B82" s="32" t="s">
        <v>428</v>
      </c>
      <c r="C82" s="31" t="s">
        <v>429</v>
      </c>
      <c r="D82" s="32">
        <v>2020</v>
      </c>
      <c r="E82" s="33" t="s">
        <v>430</v>
      </c>
      <c r="F82" s="33" t="s">
        <v>431</v>
      </c>
    </row>
    <row r="83" spans="1:6" ht="102" x14ac:dyDescent="0.25">
      <c r="A83" s="32" t="s">
        <v>432</v>
      </c>
      <c r="B83" s="32" t="s">
        <v>433</v>
      </c>
      <c r="C83" s="31" t="s">
        <v>434</v>
      </c>
      <c r="D83" s="32">
        <v>2035</v>
      </c>
      <c r="E83" s="33" t="s">
        <v>435</v>
      </c>
      <c r="F83" s="33" t="s">
        <v>436</v>
      </c>
    </row>
    <row r="84" spans="1:6" ht="85" x14ac:dyDescent="0.25">
      <c r="A84" s="32" t="s">
        <v>437</v>
      </c>
      <c r="B84" s="32" t="s">
        <v>438</v>
      </c>
      <c r="C84" s="31" t="s">
        <v>439</v>
      </c>
      <c r="D84" s="32">
        <v>2030</v>
      </c>
      <c r="E84" s="33" t="s">
        <v>440</v>
      </c>
      <c r="F84" s="33" t="s">
        <v>441</v>
      </c>
    </row>
    <row r="85" spans="1:6" ht="34" x14ac:dyDescent="0.25">
      <c r="A85" s="30" t="s">
        <v>442</v>
      </c>
      <c r="B85" s="30" t="s">
        <v>443</v>
      </c>
      <c r="C85" s="31" t="s">
        <v>444</v>
      </c>
      <c r="D85" s="32">
        <v>2021</v>
      </c>
      <c r="E85" s="33" t="s">
        <v>445</v>
      </c>
      <c r="F85" s="33" t="s">
        <v>446</v>
      </c>
    </row>
    <row r="86" spans="1:6" ht="34" x14ac:dyDescent="0.25">
      <c r="A86" s="30"/>
      <c r="B86" s="30"/>
      <c r="C86" s="31" t="s">
        <v>447</v>
      </c>
      <c r="D86" s="32">
        <v>2035</v>
      </c>
      <c r="E86" s="33" t="s">
        <v>448</v>
      </c>
      <c r="F86" s="33" t="s">
        <v>449</v>
      </c>
    </row>
    <row r="87" spans="1:6" x14ac:dyDescent="0.25">
      <c r="A87" s="36"/>
      <c r="B87" s="36"/>
      <c r="C87" s="37"/>
      <c r="D87" s="37"/>
      <c r="E87" s="37"/>
      <c r="F87" s="37"/>
    </row>
    <row r="88" spans="1:6" x14ac:dyDescent="0.25">
      <c r="B88" s="34" t="s">
        <v>450</v>
      </c>
    </row>
    <row r="89" spans="1:6" x14ac:dyDescent="0.25">
      <c r="C89" s="38"/>
    </row>
  </sheetData>
  <mergeCells count="44">
    <mergeCell ref="A85:A86"/>
    <mergeCell ref="B85:B86"/>
    <mergeCell ref="A70:A71"/>
    <mergeCell ref="B70:B71"/>
    <mergeCell ref="A72:A74"/>
    <mergeCell ref="B72:B74"/>
    <mergeCell ref="A75:A76"/>
    <mergeCell ref="B75:B76"/>
    <mergeCell ref="A61:A62"/>
    <mergeCell ref="B61:B62"/>
    <mergeCell ref="A63:A64"/>
    <mergeCell ref="B63:B64"/>
    <mergeCell ref="A67:A68"/>
    <mergeCell ref="B67:B68"/>
    <mergeCell ref="A47:A48"/>
    <mergeCell ref="B47:B48"/>
    <mergeCell ref="A54:A55"/>
    <mergeCell ref="B54:B55"/>
    <mergeCell ref="A56:A57"/>
    <mergeCell ref="B56:B57"/>
    <mergeCell ref="A38:A39"/>
    <mergeCell ref="B38:B39"/>
    <mergeCell ref="A43:A44"/>
    <mergeCell ref="B43:B44"/>
    <mergeCell ref="A45:A46"/>
    <mergeCell ref="B45:B46"/>
    <mergeCell ref="A27:A28"/>
    <mergeCell ref="B27:B28"/>
    <mergeCell ref="A30:A31"/>
    <mergeCell ref="B30:B31"/>
    <mergeCell ref="A33:A35"/>
    <mergeCell ref="B33:B35"/>
    <mergeCell ref="A21:A22"/>
    <mergeCell ref="B21:B22"/>
    <mergeCell ref="A23:A24"/>
    <mergeCell ref="B23:B24"/>
    <mergeCell ref="A25:A26"/>
    <mergeCell ref="B25:B26"/>
    <mergeCell ref="A11:A12"/>
    <mergeCell ref="B11:B12"/>
    <mergeCell ref="A13:A14"/>
    <mergeCell ref="B13:B14"/>
    <mergeCell ref="A18:A20"/>
    <mergeCell ref="B18:B20"/>
  </mergeCells>
  <hyperlinks>
    <hyperlink ref="B8" location="TOC!A1" display="Back to TOC" xr:uid="{9B6E4138-9DA0-704E-99D3-34A575972EF7}"/>
  </hyperlink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C7427-F19D-144B-A7E8-82E0F38E316C}">
  <sheetPr>
    <tabColor rgb="FFFFC000"/>
  </sheetPr>
  <dimension ref="A1:F80"/>
  <sheetViews>
    <sheetView zoomScaleNormal="100" workbookViewId="0">
      <pane xSplit="2" ySplit="10" topLeftCell="C16" activePane="bottomRight" state="frozen"/>
      <selection pane="topRight"/>
      <selection pane="bottomLeft"/>
      <selection pane="bottomRight"/>
    </sheetView>
  </sheetViews>
  <sheetFormatPr baseColWidth="10" defaultColWidth="8.6640625" defaultRowHeight="16" x14ac:dyDescent="0.25"/>
  <cols>
    <col min="1" max="1" width="18.1640625" style="34" bestFit="1" customWidth="1"/>
    <col min="2" max="2" width="32.5" style="34" customWidth="1"/>
    <col min="3" max="3" width="100" style="34" customWidth="1"/>
    <col min="4" max="4" width="8.33203125" style="34" customWidth="1"/>
    <col min="5" max="5" width="41.6640625" style="34" customWidth="1"/>
    <col min="6" max="6" width="50" style="34" customWidth="1"/>
    <col min="7" max="16384" width="8.6640625" style="34"/>
  </cols>
  <sheetData>
    <row r="1" spans="1:6" s="21" customFormat="1" x14ac:dyDescent="0.25">
      <c r="A1" s="19" t="s">
        <v>111</v>
      </c>
      <c r="B1" s="39" t="s">
        <v>13</v>
      </c>
    </row>
    <row r="2" spans="1:6" s="21" customFormat="1" x14ac:dyDescent="0.25">
      <c r="A2" s="19" t="s">
        <v>112</v>
      </c>
      <c r="B2" s="39" t="s">
        <v>14</v>
      </c>
    </row>
    <row r="3" spans="1:6" s="21" customFormat="1" x14ac:dyDescent="0.25">
      <c r="A3" s="19" t="s">
        <v>113</v>
      </c>
      <c r="B3" s="20" t="s">
        <v>451</v>
      </c>
    </row>
    <row r="4" spans="1:6" s="21" customFormat="1" x14ac:dyDescent="0.25">
      <c r="A4" s="22" t="s">
        <v>4</v>
      </c>
      <c r="B4" s="23" t="s">
        <v>11</v>
      </c>
    </row>
    <row r="5" spans="1:6" s="21" customFormat="1" x14ac:dyDescent="0.25">
      <c r="A5" s="22" t="s">
        <v>5</v>
      </c>
      <c r="B5" s="23" t="s">
        <v>12</v>
      </c>
    </row>
    <row r="6" spans="1:6" s="21" customFormat="1" x14ac:dyDescent="0.25">
      <c r="A6" s="22" t="s">
        <v>6</v>
      </c>
      <c r="B6" s="23" t="s">
        <v>12</v>
      </c>
    </row>
    <row r="7" spans="1:6" s="21" customFormat="1" x14ac:dyDescent="0.2"/>
    <row r="8" spans="1:6" s="21" customFormat="1" x14ac:dyDescent="0.2">
      <c r="B8" s="25" t="s">
        <v>115</v>
      </c>
    </row>
    <row r="9" spans="1:6" s="21" customFormat="1" x14ac:dyDescent="0.2"/>
    <row r="10" spans="1:6" ht="34" x14ac:dyDescent="0.25">
      <c r="A10" s="27" t="s">
        <v>116</v>
      </c>
      <c r="B10" s="27" t="s">
        <v>117</v>
      </c>
      <c r="C10" s="28" t="s">
        <v>118</v>
      </c>
      <c r="D10" s="28" t="s">
        <v>119</v>
      </c>
      <c r="E10" s="28" t="s">
        <v>120</v>
      </c>
      <c r="F10" s="28" t="s">
        <v>121</v>
      </c>
    </row>
    <row r="11" spans="1:6" ht="51" x14ac:dyDescent="0.25">
      <c r="A11" s="30" t="s">
        <v>122</v>
      </c>
      <c r="B11" s="30" t="s">
        <v>123</v>
      </c>
      <c r="C11" s="33" t="s">
        <v>452</v>
      </c>
      <c r="D11" s="32">
        <v>2036</v>
      </c>
      <c r="E11" s="40" t="s">
        <v>453</v>
      </c>
      <c r="F11" s="33" t="s">
        <v>454</v>
      </c>
    </row>
    <row r="12" spans="1:6" ht="34" x14ac:dyDescent="0.25">
      <c r="A12" s="30"/>
      <c r="B12" s="30"/>
      <c r="C12" s="33" t="s">
        <v>455</v>
      </c>
      <c r="D12" s="32">
        <v>2025</v>
      </c>
      <c r="E12" s="40" t="s">
        <v>456</v>
      </c>
      <c r="F12" s="33" t="s">
        <v>457</v>
      </c>
    </row>
    <row r="13" spans="1:6" ht="68" x14ac:dyDescent="0.25">
      <c r="A13" s="32" t="s">
        <v>130</v>
      </c>
      <c r="B13" s="32" t="s">
        <v>131</v>
      </c>
      <c r="C13" s="33" t="s">
        <v>458</v>
      </c>
      <c r="D13" s="32">
        <v>2022</v>
      </c>
      <c r="E13" s="40" t="s">
        <v>459</v>
      </c>
      <c r="F13" s="33" t="s">
        <v>460</v>
      </c>
    </row>
    <row r="14" spans="1:6" ht="34" x14ac:dyDescent="0.25">
      <c r="A14" s="41" t="s">
        <v>136</v>
      </c>
      <c r="B14" s="41" t="s">
        <v>137</v>
      </c>
      <c r="C14" s="35" t="s">
        <v>461</v>
      </c>
      <c r="D14" s="32">
        <v>2030</v>
      </c>
      <c r="E14" s="40" t="s">
        <v>462</v>
      </c>
      <c r="F14" s="33" t="s">
        <v>463</v>
      </c>
    </row>
    <row r="15" spans="1:6" ht="34" x14ac:dyDescent="0.25">
      <c r="A15" s="42"/>
      <c r="B15" s="42"/>
      <c r="C15" s="33" t="s">
        <v>464</v>
      </c>
      <c r="D15" s="32">
        <v>2023</v>
      </c>
      <c r="E15" s="40" t="s">
        <v>465</v>
      </c>
      <c r="F15" s="33" t="s">
        <v>466</v>
      </c>
    </row>
    <row r="16" spans="1:6" ht="85" x14ac:dyDescent="0.25">
      <c r="A16" s="43"/>
      <c r="B16" s="43"/>
      <c r="C16" s="33" t="s">
        <v>467</v>
      </c>
      <c r="D16" s="32">
        <v>2023</v>
      </c>
      <c r="E16" s="40" t="s">
        <v>468</v>
      </c>
      <c r="F16" s="44" t="s">
        <v>469</v>
      </c>
    </row>
    <row r="17" spans="1:6" ht="17" x14ac:dyDescent="0.25">
      <c r="A17" s="32" t="s">
        <v>141</v>
      </c>
      <c r="B17" s="45" t="s">
        <v>142</v>
      </c>
      <c r="C17" s="33" t="s">
        <v>12</v>
      </c>
      <c r="D17" s="32"/>
      <c r="E17" s="40"/>
      <c r="F17" s="33"/>
    </row>
    <row r="18" spans="1:6" ht="51" x14ac:dyDescent="0.25">
      <c r="A18" s="32" t="s">
        <v>146</v>
      </c>
      <c r="B18" s="45" t="s">
        <v>147</v>
      </c>
      <c r="C18" s="33" t="s">
        <v>470</v>
      </c>
      <c r="D18" s="32">
        <v>2041</v>
      </c>
      <c r="E18" s="40" t="s">
        <v>471</v>
      </c>
      <c r="F18" s="33" t="s">
        <v>150</v>
      </c>
    </row>
    <row r="19" spans="1:6" ht="51" x14ac:dyDescent="0.25">
      <c r="A19" s="32" t="s">
        <v>151</v>
      </c>
      <c r="B19" s="45" t="s">
        <v>152</v>
      </c>
      <c r="C19" s="33" t="s">
        <v>472</v>
      </c>
      <c r="D19" s="32">
        <v>2023</v>
      </c>
      <c r="E19" s="40" t="s">
        <v>473</v>
      </c>
      <c r="F19" s="33" t="s">
        <v>158</v>
      </c>
    </row>
    <row r="20" spans="1:6" ht="34" x14ac:dyDescent="0.25">
      <c r="A20" s="30" t="s">
        <v>162</v>
      </c>
      <c r="B20" s="46" t="s">
        <v>163</v>
      </c>
      <c r="C20" s="33" t="s">
        <v>474</v>
      </c>
      <c r="D20" s="32">
        <v>2025</v>
      </c>
      <c r="E20" s="40" t="s">
        <v>475</v>
      </c>
      <c r="F20" s="33" t="s">
        <v>476</v>
      </c>
    </row>
    <row r="21" spans="1:6" ht="51" x14ac:dyDescent="0.25">
      <c r="A21" s="30"/>
      <c r="B21" s="46"/>
      <c r="C21" s="33" t="s">
        <v>477</v>
      </c>
      <c r="D21" s="32">
        <v>2035</v>
      </c>
      <c r="E21" s="40" t="s">
        <v>478</v>
      </c>
      <c r="F21" s="33" t="s">
        <v>479</v>
      </c>
    </row>
    <row r="22" spans="1:6" ht="34" x14ac:dyDescent="0.25">
      <c r="A22" s="32" t="s">
        <v>170</v>
      </c>
      <c r="B22" s="45" t="s">
        <v>171</v>
      </c>
      <c r="C22" s="33" t="s">
        <v>480</v>
      </c>
      <c r="D22" s="32" t="s">
        <v>12</v>
      </c>
      <c r="E22" s="40" t="s">
        <v>481</v>
      </c>
      <c r="F22" s="33" t="s">
        <v>482</v>
      </c>
    </row>
    <row r="23" spans="1:6" ht="34" x14ac:dyDescent="0.25">
      <c r="A23" s="30" t="s">
        <v>178</v>
      </c>
      <c r="B23" s="46" t="s">
        <v>179</v>
      </c>
      <c r="C23" s="33" t="s">
        <v>483</v>
      </c>
      <c r="D23" s="32">
        <v>2030</v>
      </c>
      <c r="E23" s="40" t="s">
        <v>484</v>
      </c>
      <c r="F23" s="33" t="s">
        <v>485</v>
      </c>
    </row>
    <row r="24" spans="1:6" ht="119" x14ac:dyDescent="0.25">
      <c r="A24" s="30"/>
      <c r="B24" s="46"/>
      <c r="C24" s="33" t="s">
        <v>486</v>
      </c>
      <c r="D24" s="32">
        <v>2035</v>
      </c>
      <c r="E24" s="40" t="s">
        <v>487</v>
      </c>
      <c r="F24" s="33" t="s">
        <v>488</v>
      </c>
    </row>
    <row r="25" spans="1:6" ht="34" x14ac:dyDescent="0.25">
      <c r="A25" s="30" t="s">
        <v>186</v>
      </c>
      <c r="B25" s="46" t="s">
        <v>187</v>
      </c>
      <c r="C25" s="33" t="s">
        <v>489</v>
      </c>
      <c r="D25" s="32">
        <v>2021</v>
      </c>
      <c r="E25" s="40" t="s">
        <v>490</v>
      </c>
      <c r="F25" s="33" t="s">
        <v>491</v>
      </c>
    </row>
    <row r="26" spans="1:6" ht="51" x14ac:dyDescent="0.25">
      <c r="A26" s="30"/>
      <c r="B26" s="46"/>
      <c r="C26" s="33" t="s">
        <v>492</v>
      </c>
      <c r="D26" s="32">
        <v>2020</v>
      </c>
      <c r="E26" s="40" t="s">
        <v>493</v>
      </c>
      <c r="F26" s="33" t="s">
        <v>494</v>
      </c>
    </row>
    <row r="27" spans="1:6" ht="68" x14ac:dyDescent="0.25">
      <c r="A27" s="32" t="s">
        <v>194</v>
      </c>
      <c r="B27" s="45" t="s">
        <v>195</v>
      </c>
      <c r="C27" s="33" t="s">
        <v>495</v>
      </c>
      <c r="D27" s="32">
        <v>2018</v>
      </c>
      <c r="E27" s="40" t="s">
        <v>496</v>
      </c>
      <c r="F27" s="33" t="s">
        <v>497</v>
      </c>
    </row>
    <row r="28" spans="1:6" ht="34" x14ac:dyDescent="0.25">
      <c r="A28" s="32" t="s">
        <v>199</v>
      </c>
      <c r="B28" s="45" t="s">
        <v>200</v>
      </c>
      <c r="C28" s="33" t="s">
        <v>498</v>
      </c>
      <c r="D28" s="32">
        <v>2023</v>
      </c>
      <c r="E28" s="40" t="s">
        <v>499</v>
      </c>
      <c r="F28" s="33" t="s">
        <v>500</v>
      </c>
    </row>
    <row r="29" spans="1:6" ht="34" x14ac:dyDescent="0.25">
      <c r="A29" s="32" t="s">
        <v>206</v>
      </c>
      <c r="B29" s="45" t="s">
        <v>501</v>
      </c>
      <c r="C29" s="33" t="s">
        <v>502</v>
      </c>
      <c r="D29" s="32" t="s">
        <v>12</v>
      </c>
      <c r="E29" s="40" t="s">
        <v>503</v>
      </c>
      <c r="F29" s="33" t="s">
        <v>504</v>
      </c>
    </row>
    <row r="30" spans="1:6" ht="34" x14ac:dyDescent="0.25">
      <c r="A30" s="41" t="s">
        <v>211</v>
      </c>
      <c r="B30" s="47" t="s">
        <v>212</v>
      </c>
      <c r="C30" s="33" t="s">
        <v>505</v>
      </c>
      <c r="D30" s="32" t="s">
        <v>12</v>
      </c>
      <c r="E30" s="40" t="s">
        <v>506</v>
      </c>
      <c r="F30" s="33" t="s">
        <v>507</v>
      </c>
    </row>
    <row r="31" spans="1:6" ht="51" x14ac:dyDescent="0.25">
      <c r="A31" s="43"/>
      <c r="B31" s="48"/>
      <c r="C31" s="33" t="s">
        <v>508</v>
      </c>
      <c r="D31" s="32" t="s">
        <v>12</v>
      </c>
      <c r="E31" s="40" t="s">
        <v>509</v>
      </c>
      <c r="F31" s="33" t="s">
        <v>510</v>
      </c>
    </row>
    <row r="32" spans="1:6" ht="68" x14ac:dyDescent="0.25">
      <c r="A32" s="30" t="s">
        <v>222</v>
      </c>
      <c r="B32" s="46" t="s">
        <v>223</v>
      </c>
      <c r="C32" s="35" t="s">
        <v>511</v>
      </c>
      <c r="D32" s="32">
        <v>2025</v>
      </c>
      <c r="E32" s="40" t="s">
        <v>512</v>
      </c>
      <c r="F32" s="33" t="s">
        <v>226</v>
      </c>
    </row>
    <row r="33" spans="1:6" ht="17" x14ac:dyDescent="0.25">
      <c r="A33" s="30"/>
      <c r="B33" s="46"/>
      <c r="C33" s="33" t="s">
        <v>513</v>
      </c>
      <c r="D33" s="32" t="s">
        <v>12</v>
      </c>
      <c r="E33" s="40" t="s">
        <v>514</v>
      </c>
      <c r="F33" s="33" t="s">
        <v>515</v>
      </c>
    </row>
    <row r="34" spans="1:6" ht="17" x14ac:dyDescent="0.25">
      <c r="A34" s="32" t="s">
        <v>227</v>
      </c>
      <c r="B34" s="45" t="s">
        <v>228</v>
      </c>
      <c r="C34" s="33" t="s">
        <v>12</v>
      </c>
      <c r="D34" s="32"/>
      <c r="E34" s="40"/>
      <c r="F34" s="33"/>
    </row>
    <row r="35" spans="1:6" ht="34" x14ac:dyDescent="0.25">
      <c r="A35" s="30" t="s">
        <v>232</v>
      </c>
      <c r="B35" s="46" t="s">
        <v>233</v>
      </c>
      <c r="C35" s="33" t="s">
        <v>516</v>
      </c>
      <c r="D35" s="32">
        <v>2020</v>
      </c>
      <c r="E35" s="40" t="s">
        <v>517</v>
      </c>
      <c r="F35" s="33" t="s">
        <v>518</v>
      </c>
    </row>
    <row r="36" spans="1:6" ht="34" x14ac:dyDescent="0.25">
      <c r="A36" s="30"/>
      <c r="B36" s="46"/>
      <c r="C36" s="33" t="s">
        <v>519</v>
      </c>
      <c r="D36" s="32">
        <v>2020</v>
      </c>
      <c r="E36" s="40" t="s">
        <v>517</v>
      </c>
      <c r="F36" s="33" t="s">
        <v>518</v>
      </c>
    </row>
    <row r="37" spans="1:6" ht="34" x14ac:dyDescent="0.25">
      <c r="A37" s="32" t="s">
        <v>240</v>
      </c>
      <c r="B37" s="45" t="s">
        <v>241</v>
      </c>
      <c r="C37" s="33" t="s">
        <v>520</v>
      </c>
      <c r="D37" s="32">
        <v>2030</v>
      </c>
      <c r="E37" s="40" t="s">
        <v>521</v>
      </c>
      <c r="F37" s="33" t="s">
        <v>522</v>
      </c>
    </row>
    <row r="38" spans="1:6" ht="34" x14ac:dyDescent="0.25">
      <c r="A38" s="32" t="s">
        <v>245</v>
      </c>
      <c r="B38" s="45" t="s">
        <v>246</v>
      </c>
      <c r="C38" s="33" t="s">
        <v>523</v>
      </c>
      <c r="D38" s="32">
        <v>2023</v>
      </c>
      <c r="E38" s="40" t="s">
        <v>524</v>
      </c>
      <c r="F38" s="33" t="s">
        <v>525</v>
      </c>
    </row>
    <row r="39" spans="1:6" ht="17" x14ac:dyDescent="0.25">
      <c r="A39" s="32" t="s">
        <v>250</v>
      </c>
      <c r="B39" s="45" t="s">
        <v>251</v>
      </c>
      <c r="C39" s="49" t="s">
        <v>526</v>
      </c>
      <c r="D39" s="32"/>
      <c r="E39" s="40"/>
      <c r="F39" s="33"/>
    </row>
    <row r="40" spans="1:6" ht="34" x14ac:dyDescent="0.25">
      <c r="A40" s="32" t="s">
        <v>255</v>
      </c>
      <c r="B40" s="45" t="s">
        <v>256</v>
      </c>
      <c r="C40" s="33" t="s">
        <v>527</v>
      </c>
      <c r="D40" s="32">
        <v>2030</v>
      </c>
      <c r="E40" s="40" t="s">
        <v>528</v>
      </c>
      <c r="F40" s="33" t="s">
        <v>529</v>
      </c>
    </row>
    <row r="41" spans="1:6" ht="51" x14ac:dyDescent="0.25">
      <c r="A41" s="30" t="s">
        <v>263</v>
      </c>
      <c r="B41" s="46" t="s">
        <v>264</v>
      </c>
      <c r="C41" s="33" t="s">
        <v>530</v>
      </c>
      <c r="D41" s="32">
        <v>2030</v>
      </c>
      <c r="E41" s="40" t="s">
        <v>531</v>
      </c>
      <c r="F41" s="33" t="s">
        <v>532</v>
      </c>
    </row>
    <row r="42" spans="1:6" ht="34" x14ac:dyDescent="0.25">
      <c r="A42" s="30"/>
      <c r="B42" s="46"/>
      <c r="C42" s="33" t="s">
        <v>533</v>
      </c>
      <c r="D42" s="32">
        <v>2030</v>
      </c>
      <c r="E42" s="40" t="s">
        <v>534</v>
      </c>
      <c r="F42" s="33" t="s">
        <v>535</v>
      </c>
    </row>
    <row r="43" spans="1:6" ht="34" x14ac:dyDescent="0.25">
      <c r="A43" s="32" t="s">
        <v>271</v>
      </c>
      <c r="B43" s="50" t="s">
        <v>272</v>
      </c>
      <c r="C43" s="33" t="s">
        <v>536</v>
      </c>
      <c r="D43" s="32" t="s">
        <v>12</v>
      </c>
      <c r="E43" s="40" t="s">
        <v>537</v>
      </c>
      <c r="F43" s="33" t="s">
        <v>538</v>
      </c>
    </row>
    <row r="44" spans="1:6" ht="34" x14ac:dyDescent="0.25">
      <c r="A44" s="32" t="s">
        <v>279</v>
      </c>
      <c r="B44" s="45" t="s">
        <v>280</v>
      </c>
      <c r="C44" s="33" t="s">
        <v>539</v>
      </c>
      <c r="D44" s="32">
        <v>2030</v>
      </c>
      <c r="E44" s="40" t="s">
        <v>540</v>
      </c>
      <c r="F44" s="33" t="s">
        <v>283</v>
      </c>
    </row>
    <row r="45" spans="1:6" ht="51" x14ac:dyDescent="0.25">
      <c r="A45" s="30" t="s">
        <v>284</v>
      </c>
      <c r="B45" s="46" t="s">
        <v>285</v>
      </c>
      <c r="C45" s="35" t="s">
        <v>541</v>
      </c>
      <c r="D45" s="32">
        <v>2023</v>
      </c>
      <c r="E45" s="40" t="s">
        <v>542</v>
      </c>
      <c r="F45" s="33" t="s">
        <v>543</v>
      </c>
    </row>
    <row r="46" spans="1:6" ht="34" x14ac:dyDescent="0.25">
      <c r="A46" s="30"/>
      <c r="B46" s="46"/>
      <c r="C46" s="33" t="s">
        <v>544</v>
      </c>
      <c r="D46" s="32">
        <v>2023</v>
      </c>
      <c r="E46" s="40" t="s">
        <v>545</v>
      </c>
      <c r="F46" s="33" t="s">
        <v>543</v>
      </c>
    </row>
    <row r="47" spans="1:6" ht="85" x14ac:dyDescent="0.25">
      <c r="A47" s="32" t="s">
        <v>289</v>
      </c>
      <c r="B47" s="45" t="s">
        <v>290</v>
      </c>
      <c r="C47" s="33" t="s">
        <v>546</v>
      </c>
      <c r="D47" s="32">
        <v>2030</v>
      </c>
      <c r="E47" s="40" t="s">
        <v>547</v>
      </c>
      <c r="F47" s="33" t="s">
        <v>293</v>
      </c>
    </row>
    <row r="48" spans="1:6" ht="51" x14ac:dyDescent="0.25">
      <c r="A48" s="32" t="s">
        <v>294</v>
      </c>
      <c r="B48" s="45" t="s">
        <v>295</v>
      </c>
      <c r="C48" s="33" t="s">
        <v>548</v>
      </c>
      <c r="D48" s="32">
        <v>2030</v>
      </c>
      <c r="E48" s="40" t="s">
        <v>549</v>
      </c>
      <c r="F48" s="33" t="s">
        <v>550</v>
      </c>
    </row>
    <row r="49" spans="1:6" ht="68" x14ac:dyDescent="0.25">
      <c r="A49" s="32" t="s">
        <v>299</v>
      </c>
      <c r="B49" s="45" t="s">
        <v>300</v>
      </c>
      <c r="C49" s="33" t="s">
        <v>551</v>
      </c>
      <c r="D49" s="32">
        <v>2030</v>
      </c>
      <c r="E49" s="40" t="s">
        <v>552</v>
      </c>
      <c r="F49" s="33" t="s">
        <v>303</v>
      </c>
    </row>
    <row r="50" spans="1:6" ht="68" x14ac:dyDescent="0.25">
      <c r="A50" s="32" t="s">
        <v>304</v>
      </c>
      <c r="B50" s="45" t="s">
        <v>305</v>
      </c>
      <c r="C50" s="33" t="s">
        <v>553</v>
      </c>
      <c r="D50" s="32" t="s">
        <v>12</v>
      </c>
      <c r="E50" s="40" t="s">
        <v>554</v>
      </c>
      <c r="F50" s="33" t="s">
        <v>555</v>
      </c>
    </row>
    <row r="51" spans="1:6" ht="34" x14ac:dyDescent="0.25">
      <c r="A51" s="32" t="s">
        <v>312</v>
      </c>
      <c r="B51" s="45" t="s">
        <v>313</v>
      </c>
      <c r="C51" s="33" t="s">
        <v>556</v>
      </c>
      <c r="D51" s="32">
        <v>2030</v>
      </c>
      <c r="E51" s="40" t="s">
        <v>557</v>
      </c>
      <c r="F51" s="33" t="s">
        <v>558</v>
      </c>
    </row>
    <row r="52" spans="1:6" ht="34" x14ac:dyDescent="0.25">
      <c r="A52" s="32" t="s">
        <v>320</v>
      </c>
      <c r="B52" s="45" t="s">
        <v>321</v>
      </c>
      <c r="C52" s="33" t="s">
        <v>559</v>
      </c>
      <c r="D52" s="32">
        <v>2026</v>
      </c>
      <c r="E52" s="40" t="s">
        <v>560</v>
      </c>
      <c r="F52" s="33" t="s">
        <v>324</v>
      </c>
    </row>
    <row r="53" spans="1:6" ht="34" x14ac:dyDescent="0.25">
      <c r="A53" s="32" t="s">
        <v>325</v>
      </c>
      <c r="B53" s="45" t="s">
        <v>326</v>
      </c>
      <c r="C53" s="33" t="s">
        <v>561</v>
      </c>
      <c r="D53" s="32">
        <v>2047</v>
      </c>
      <c r="E53" s="40" t="s">
        <v>562</v>
      </c>
      <c r="F53" s="33" t="s">
        <v>563</v>
      </c>
    </row>
    <row r="54" spans="1:6" ht="170" x14ac:dyDescent="0.25">
      <c r="A54" s="32" t="s">
        <v>331</v>
      </c>
      <c r="B54" s="45" t="s">
        <v>332</v>
      </c>
      <c r="C54" s="33" t="s">
        <v>564</v>
      </c>
      <c r="D54" s="32">
        <v>2020</v>
      </c>
      <c r="E54" s="40" t="s">
        <v>565</v>
      </c>
      <c r="F54" s="33" t="s">
        <v>566</v>
      </c>
    </row>
    <row r="55" spans="1:6" ht="51" x14ac:dyDescent="0.25">
      <c r="A55" s="32" t="s">
        <v>336</v>
      </c>
      <c r="B55" s="45" t="s">
        <v>337</v>
      </c>
      <c r="C55" s="33" t="s">
        <v>567</v>
      </c>
      <c r="D55" s="32">
        <v>2030</v>
      </c>
      <c r="E55" s="40" t="s">
        <v>568</v>
      </c>
      <c r="F55" s="33" t="s">
        <v>569</v>
      </c>
    </row>
    <row r="56" spans="1:6" ht="34" x14ac:dyDescent="0.25">
      <c r="A56" s="32" t="s">
        <v>344</v>
      </c>
      <c r="B56" s="45" t="s">
        <v>345</v>
      </c>
      <c r="C56" s="33" t="s">
        <v>570</v>
      </c>
      <c r="D56" s="32" t="s">
        <v>12</v>
      </c>
      <c r="E56" s="40" t="s">
        <v>571</v>
      </c>
      <c r="F56" s="33" t="s">
        <v>572</v>
      </c>
    </row>
    <row r="57" spans="1:6" ht="34" x14ac:dyDescent="0.25">
      <c r="A57" s="30" t="s">
        <v>352</v>
      </c>
      <c r="B57" s="46" t="s">
        <v>353</v>
      </c>
      <c r="C57" s="33" t="s">
        <v>573</v>
      </c>
      <c r="D57" s="32" t="s">
        <v>12</v>
      </c>
      <c r="E57" s="40" t="s">
        <v>574</v>
      </c>
      <c r="F57" s="33" t="s">
        <v>575</v>
      </c>
    </row>
    <row r="58" spans="1:6" ht="34" x14ac:dyDescent="0.25">
      <c r="A58" s="30"/>
      <c r="B58" s="46"/>
      <c r="C58" s="33" t="s">
        <v>576</v>
      </c>
      <c r="D58" s="32">
        <v>2025</v>
      </c>
      <c r="E58" s="40" t="s">
        <v>577</v>
      </c>
      <c r="F58" s="33" t="s">
        <v>578</v>
      </c>
    </row>
    <row r="59" spans="1:6" ht="34" x14ac:dyDescent="0.25">
      <c r="A59" s="32" t="s">
        <v>357</v>
      </c>
      <c r="B59" s="45" t="s">
        <v>358</v>
      </c>
      <c r="C59" s="33" t="s">
        <v>579</v>
      </c>
      <c r="D59" s="32">
        <v>2030</v>
      </c>
      <c r="E59" s="40" t="s">
        <v>580</v>
      </c>
      <c r="F59" s="33" t="s">
        <v>581</v>
      </c>
    </row>
    <row r="60" spans="1:6" ht="34" x14ac:dyDescent="0.25">
      <c r="A60" s="30" t="s">
        <v>362</v>
      </c>
      <c r="B60" s="46" t="s">
        <v>363</v>
      </c>
      <c r="C60" s="33" t="s">
        <v>582</v>
      </c>
      <c r="D60" s="32">
        <v>2019</v>
      </c>
      <c r="E60" s="40" t="s">
        <v>583</v>
      </c>
      <c r="F60" s="33" t="s">
        <v>584</v>
      </c>
    </row>
    <row r="61" spans="1:6" ht="34" x14ac:dyDescent="0.25">
      <c r="A61" s="30"/>
      <c r="B61" s="46"/>
      <c r="C61" s="33" t="s">
        <v>585</v>
      </c>
      <c r="D61" s="32">
        <v>2018</v>
      </c>
      <c r="E61" s="40" t="s">
        <v>586</v>
      </c>
      <c r="F61" s="33" t="s">
        <v>587</v>
      </c>
    </row>
    <row r="62" spans="1:6" ht="51" x14ac:dyDescent="0.25">
      <c r="A62" s="32" t="s">
        <v>370</v>
      </c>
      <c r="B62" s="45" t="s">
        <v>371</v>
      </c>
      <c r="C62" s="33" t="s">
        <v>588</v>
      </c>
      <c r="D62" s="32">
        <v>2040</v>
      </c>
      <c r="E62" s="40" t="s">
        <v>589</v>
      </c>
      <c r="F62" s="33" t="s">
        <v>590</v>
      </c>
    </row>
    <row r="63" spans="1:6" ht="34" x14ac:dyDescent="0.25">
      <c r="A63" s="30" t="s">
        <v>375</v>
      </c>
      <c r="B63" s="46" t="s">
        <v>376</v>
      </c>
      <c r="C63" s="33" t="s">
        <v>591</v>
      </c>
      <c r="D63" s="32">
        <v>2036</v>
      </c>
      <c r="E63" s="40" t="s">
        <v>592</v>
      </c>
      <c r="F63" s="33" t="s">
        <v>593</v>
      </c>
    </row>
    <row r="64" spans="1:6" ht="34" x14ac:dyDescent="0.25">
      <c r="A64" s="30"/>
      <c r="B64" s="46"/>
      <c r="C64" s="33" t="s">
        <v>594</v>
      </c>
      <c r="D64" s="32">
        <v>2030</v>
      </c>
      <c r="E64" s="40" t="s">
        <v>595</v>
      </c>
      <c r="F64" s="33" t="s">
        <v>596</v>
      </c>
    </row>
    <row r="65" spans="1:6" ht="34" x14ac:dyDescent="0.25">
      <c r="A65" s="30" t="s">
        <v>383</v>
      </c>
      <c r="B65" s="46" t="s">
        <v>384</v>
      </c>
      <c r="C65" s="33" t="s">
        <v>597</v>
      </c>
      <c r="D65" s="32" t="s">
        <v>12</v>
      </c>
      <c r="E65" s="40" t="s">
        <v>598</v>
      </c>
      <c r="F65" s="33" t="s">
        <v>599</v>
      </c>
    </row>
    <row r="66" spans="1:6" ht="34" x14ac:dyDescent="0.25">
      <c r="A66" s="30"/>
      <c r="B66" s="46"/>
      <c r="C66" s="33" t="s">
        <v>600</v>
      </c>
      <c r="D66" s="32">
        <v>2022</v>
      </c>
      <c r="E66" s="40" t="s">
        <v>601</v>
      </c>
      <c r="F66" s="33" t="s">
        <v>602</v>
      </c>
    </row>
    <row r="67" spans="1:6" ht="102" x14ac:dyDescent="0.25">
      <c r="A67" s="32" t="s">
        <v>394</v>
      </c>
      <c r="B67" s="45" t="s">
        <v>395</v>
      </c>
      <c r="C67" s="33" t="s">
        <v>603</v>
      </c>
      <c r="D67" s="32" t="s">
        <v>12</v>
      </c>
      <c r="E67" s="40" t="s">
        <v>604</v>
      </c>
      <c r="F67" s="33" t="s">
        <v>605</v>
      </c>
    </row>
    <row r="68" spans="1:6" ht="34" x14ac:dyDescent="0.25">
      <c r="A68" s="32" t="s">
        <v>402</v>
      </c>
      <c r="B68" s="45" t="s">
        <v>403</v>
      </c>
      <c r="C68" s="33" t="s">
        <v>606</v>
      </c>
      <c r="D68" s="32">
        <v>2025</v>
      </c>
      <c r="E68" s="40" t="s">
        <v>607</v>
      </c>
      <c r="F68" s="33" t="s">
        <v>608</v>
      </c>
    </row>
    <row r="69" spans="1:6" ht="34" x14ac:dyDescent="0.25">
      <c r="A69" s="30" t="s">
        <v>407</v>
      </c>
      <c r="B69" s="46" t="s">
        <v>408</v>
      </c>
      <c r="C69" s="33" t="s">
        <v>609</v>
      </c>
      <c r="D69" s="32">
        <v>2021</v>
      </c>
      <c r="E69" s="40" t="s">
        <v>610</v>
      </c>
      <c r="F69" s="33" t="s">
        <v>611</v>
      </c>
    </row>
    <row r="70" spans="1:6" ht="85" x14ac:dyDescent="0.25">
      <c r="A70" s="30"/>
      <c r="B70" s="46"/>
      <c r="C70" s="33" t="s">
        <v>612</v>
      </c>
      <c r="D70" s="32">
        <v>2021</v>
      </c>
      <c r="E70" s="40" t="s">
        <v>613</v>
      </c>
      <c r="F70" s="33" t="s">
        <v>614</v>
      </c>
    </row>
    <row r="71" spans="1:6" ht="34" x14ac:dyDescent="0.25">
      <c r="A71" s="32" t="s">
        <v>412</v>
      </c>
      <c r="B71" s="45" t="s">
        <v>413</v>
      </c>
      <c r="C71" s="33" t="s">
        <v>615</v>
      </c>
      <c r="D71" s="32">
        <v>2030</v>
      </c>
      <c r="E71" s="40" t="s">
        <v>616</v>
      </c>
      <c r="F71" s="33" t="s">
        <v>617</v>
      </c>
    </row>
    <row r="72" spans="1:6" ht="51" x14ac:dyDescent="0.25">
      <c r="A72" s="32" t="s">
        <v>417</v>
      </c>
      <c r="B72" s="45" t="s">
        <v>418</v>
      </c>
      <c r="C72" s="33" t="s">
        <v>618</v>
      </c>
      <c r="D72" s="32">
        <v>2025</v>
      </c>
      <c r="E72" s="40" t="s">
        <v>619</v>
      </c>
      <c r="F72" s="33" t="s">
        <v>421</v>
      </c>
    </row>
    <row r="73" spans="1:6" ht="51" x14ac:dyDescent="0.25">
      <c r="A73" s="32" t="s">
        <v>422</v>
      </c>
      <c r="B73" s="45" t="s">
        <v>423</v>
      </c>
      <c r="C73" s="33" t="s">
        <v>620</v>
      </c>
      <c r="D73" s="32" t="s">
        <v>12</v>
      </c>
      <c r="E73" s="40" t="s">
        <v>621</v>
      </c>
      <c r="F73" s="33" t="s">
        <v>622</v>
      </c>
    </row>
    <row r="74" spans="1:6" ht="34" x14ac:dyDescent="0.25">
      <c r="A74" s="32" t="s">
        <v>427</v>
      </c>
      <c r="B74" s="45" t="s">
        <v>428</v>
      </c>
      <c r="C74" s="33" t="s">
        <v>623</v>
      </c>
      <c r="D74" s="32">
        <v>2021</v>
      </c>
      <c r="E74" s="40" t="s">
        <v>624</v>
      </c>
      <c r="F74" s="33" t="s">
        <v>625</v>
      </c>
    </row>
    <row r="75" spans="1:6" ht="51" x14ac:dyDescent="0.25">
      <c r="A75" s="32" t="s">
        <v>432</v>
      </c>
      <c r="B75" s="45" t="s">
        <v>433</v>
      </c>
      <c r="C75" s="49" t="s">
        <v>626</v>
      </c>
      <c r="D75" s="32">
        <v>2030</v>
      </c>
      <c r="E75" s="40" t="s">
        <v>627</v>
      </c>
      <c r="F75" s="33" t="s">
        <v>628</v>
      </c>
    </row>
    <row r="76" spans="1:6" ht="34" x14ac:dyDescent="0.25">
      <c r="A76" s="32" t="s">
        <v>437</v>
      </c>
      <c r="B76" s="45" t="s">
        <v>438</v>
      </c>
      <c r="C76" s="33" t="s">
        <v>629</v>
      </c>
      <c r="D76" s="32">
        <v>2030</v>
      </c>
      <c r="E76" s="40" t="s">
        <v>630</v>
      </c>
      <c r="F76" s="33" t="s">
        <v>441</v>
      </c>
    </row>
    <row r="77" spans="1:6" ht="51" x14ac:dyDescent="0.25">
      <c r="A77" s="32" t="s">
        <v>442</v>
      </c>
      <c r="B77" s="45" t="s">
        <v>443</v>
      </c>
      <c r="C77" s="33" t="s">
        <v>631</v>
      </c>
      <c r="D77" s="32">
        <v>2030</v>
      </c>
      <c r="E77" s="40" t="s">
        <v>632</v>
      </c>
      <c r="F77" s="33" t="s">
        <v>633</v>
      </c>
    </row>
    <row r="78" spans="1:6" x14ac:dyDescent="0.25">
      <c r="A78" s="36"/>
      <c r="B78" s="36"/>
      <c r="C78" s="37"/>
      <c r="D78" s="37"/>
      <c r="E78" s="37"/>
      <c r="F78" s="37"/>
    </row>
    <row r="79" spans="1:6" x14ac:dyDescent="0.25">
      <c r="B79" s="34" t="s">
        <v>450</v>
      </c>
    </row>
    <row r="80" spans="1:6" x14ac:dyDescent="0.25">
      <c r="C80" s="38"/>
    </row>
  </sheetData>
  <mergeCells count="30">
    <mergeCell ref="A63:A64"/>
    <mergeCell ref="B63:B64"/>
    <mergeCell ref="A65:A66"/>
    <mergeCell ref="B65:B66"/>
    <mergeCell ref="A69:A70"/>
    <mergeCell ref="B69:B70"/>
    <mergeCell ref="A45:A46"/>
    <mergeCell ref="B45:B46"/>
    <mergeCell ref="A57:A58"/>
    <mergeCell ref="B57:B58"/>
    <mergeCell ref="A60:A61"/>
    <mergeCell ref="B60:B61"/>
    <mergeCell ref="A32:A33"/>
    <mergeCell ref="B32:B33"/>
    <mergeCell ref="A35:A36"/>
    <mergeCell ref="B35:B36"/>
    <mergeCell ref="A41:A42"/>
    <mergeCell ref="B41:B42"/>
    <mergeCell ref="A23:A24"/>
    <mergeCell ref="B23:B24"/>
    <mergeCell ref="A25:A26"/>
    <mergeCell ref="B25:B26"/>
    <mergeCell ref="A30:A31"/>
    <mergeCell ref="B30:B31"/>
    <mergeCell ref="A11:A12"/>
    <mergeCell ref="B11:B12"/>
    <mergeCell ref="A14:A16"/>
    <mergeCell ref="B14:B16"/>
    <mergeCell ref="A20:A21"/>
    <mergeCell ref="B20:B21"/>
  </mergeCells>
  <hyperlinks>
    <hyperlink ref="B8" location="TOC!A1" display="Back to TOC" xr:uid="{A3432FDA-07EE-4047-8526-6F0DEBD3AD02}"/>
  </hyperlink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736B3B-D626-6F4C-9B52-F216D9D077FF}">
  <sheetPr>
    <tabColor rgb="FFFFC000"/>
  </sheetPr>
  <dimension ref="A1:AH63"/>
  <sheetViews>
    <sheetView zoomScaleNormal="100" workbookViewId="0">
      <pane xSplit="2" ySplit="10" topLeftCell="F42" activePane="bottomRight" state="frozen"/>
      <selection pane="topRight"/>
      <selection pane="bottomLeft"/>
      <selection pane="bottomRight"/>
    </sheetView>
  </sheetViews>
  <sheetFormatPr baseColWidth="10" defaultColWidth="9.1640625" defaultRowHeight="16" x14ac:dyDescent="0.25"/>
  <cols>
    <col min="1" max="1" width="18.1640625" style="52" customWidth="1"/>
    <col min="2" max="2" width="32.5" style="52" customWidth="1"/>
    <col min="3" max="3" width="17.5" style="53" customWidth="1"/>
    <col min="4" max="5" width="17.5" style="34" customWidth="1"/>
    <col min="6" max="8" width="17.5" style="52" customWidth="1"/>
    <col min="9" max="9" width="10.33203125" style="53" customWidth="1"/>
    <col min="10" max="10" width="9.1640625" style="53" customWidth="1"/>
    <col min="11" max="11" width="9.1640625" style="34"/>
    <col min="12" max="12" width="10.33203125" style="52" customWidth="1"/>
    <col min="13" max="13" width="9.1640625" style="52"/>
    <col min="14" max="14" width="19" style="52" bestFit="1" customWidth="1"/>
    <col min="15" max="15" width="13.6640625" style="52" bestFit="1" customWidth="1"/>
    <col min="16" max="16" width="17.6640625" style="52" bestFit="1" customWidth="1"/>
    <col min="17" max="17" width="21.33203125" style="52" bestFit="1" customWidth="1"/>
    <col min="18" max="16384" width="9.1640625" style="52"/>
  </cols>
  <sheetData>
    <row r="1" spans="1:34" x14ac:dyDescent="0.25">
      <c r="A1" s="51" t="s">
        <v>111</v>
      </c>
      <c r="B1" s="39" t="s">
        <v>16</v>
      </c>
      <c r="C1" s="52"/>
      <c r="D1" s="52"/>
      <c r="E1" s="53"/>
      <c r="F1" s="53"/>
      <c r="G1" s="53"/>
      <c r="H1" s="53"/>
      <c r="I1" s="52"/>
      <c r="J1" s="52"/>
      <c r="K1" s="52"/>
    </row>
    <row r="2" spans="1:34" x14ac:dyDescent="0.25">
      <c r="A2" s="51" t="s">
        <v>112</v>
      </c>
      <c r="B2" s="39" t="s">
        <v>17</v>
      </c>
      <c r="C2" s="52"/>
      <c r="D2" s="52"/>
      <c r="E2" s="53"/>
      <c r="F2" s="53"/>
      <c r="G2" s="53"/>
      <c r="H2" s="53"/>
      <c r="I2" s="52"/>
      <c r="J2" s="52"/>
      <c r="K2" s="52"/>
    </row>
    <row r="3" spans="1:34" x14ac:dyDescent="0.25">
      <c r="A3" s="22" t="s">
        <v>113</v>
      </c>
      <c r="B3" s="20" t="s">
        <v>634</v>
      </c>
      <c r="C3" s="52"/>
      <c r="D3" s="52"/>
      <c r="E3" s="53"/>
      <c r="F3" s="53"/>
      <c r="G3" s="53"/>
      <c r="H3" s="53"/>
      <c r="I3" s="52"/>
      <c r="J3" s="52"/>
      <c r="K3" s="52"/>
    </row>
    <row r="4" spans="1:34" ht="16.25" customHeight="1" x14ac:dyDescent="0.25">
      <c r="A4" s="22" t="s">
        <v>4</v>
      </c>
      <c r="B4" s="20" t="s">
        <v>11</v>
      </c>
      <c r="C4" s="52"/>
      <c r="D4" s="52"/>
      <c r="E4" s="53"/>
      <c r="F4" s="53"/>
      <c r="G4" s="53"/>
      <c r="H4" s="53"/>
      <c r="I4" s="54" t="s">
        <v>635</v>
      </c>
      <c r="J4" s="54" t="s">
        <v>636</v>
      </c>
      <c r="K4" s="54" t="s">
        <v>637</v>
      </c>
      <c r="L4" s="54" t="s">
        <v>638</v>
      </c>
      <c r="M4" s="54" t="s">
        <v>639</v>
      </c>
      <c r="N4" s="54" t="s">
        <v>640</v>
      </c>
      <c r="O4" s="54" t="s">
        <v>641</v>
      </c>
      <c r="P4" s="54" t="s">
        <v>642</v>
      </c>
      <c r="Q4" s="54" t="s">
        <v>643</v>
      </c>
      <c r="R4" s="54" t="s">
        <v>644</v>
      </c>
      <c r="S4" s="54" t="s">
        <v>645</v>
      </c>
      <c r="T4" s="54" t="s">
        <v>646</v>
      </c>
      <c r="U4" s="54" t="s">
        <v>647</v>
      </c>
      <c r="V4" s="54" t="s">
        <v>648</v>
      </c>
      <c r="W4" s="54" t="s">
        <v>649</v>
      </c>
      <c r="X4" s="54" t="s">
        <v>650</v>
      </c>
      <c r="Y4" s="54" t="s">
        <v>651</v>
      </c>
      <c r="Z4" s="54" t="s">
        <v>652</v>
      </c>
      <c r="AA4" s="54" t="s">
        <v>653</v>
      </c>
      <c r="AB4" s="54" t="s">
        <v>654</v>
      </c>
      <c r="AC4" s="54" t="s">
        <v>655</v>
      </c>
      <c r="AD4" s="55" t="s">
        <v>656</v>
      </c>
      <c r="AE4" s="55" t="s">
        <v>657</v>
      </c>
      <c r="AF4" s="55" t="s">
        <v>658</v>
      </c>
      <c r="AG4" s="55" t="s">
        <v>659</v>
      </c>
      <c r="AH4" s="55" t="s">
        <v>660</v>
      </c>
    </row>
    <row r="5" spans="1:34" x14ac:dyDescent="0.25">
      <c r="A5" s="22" t="s">
        <v>5</v>
      </c>
      <c r="B5" s="20" t="s">
        <v>12</v>
      </c>
      <c r="C5" s="52"/>
      <c r="D5" s="52"/>
      <c r="E5" s="53"/>
      <c r="F5" s="53"/>
      <c r="G5" s="53"/>
      <c r="H5" s="53"/>
      <c r="I5" s="54"/>
      <c r="J5" s="54"/>
      <c r="K5" s="54"/>
      <c r="L5" s="54"/>
      <c r="M5" s="54"/>
      <c r="N5" s="54"/>
      <c r="O5" s="54"/>
      <c r="P5" s="54"/>
      <c r="Q5" s="54"/>
      <c r="R5" s="54"/>
      <c r="S5" s="54"/>
      <c r="T5" s="54"/>
      <c r="U5" s="54"/>
      <c r="V5" s="54"/>
      <c r="W5" s="54"/>
      <c r="X5" s="54"/>
      <c r="Y5" s="54"/>
      <c r="Z5" s="54"/>
      <c r="AA5" s="54"/>
      <c r="AB5" s="54"/>
      <c r="AC5" s="54"/>
      <c r="AD5" s="55"/>
      <c r="AE5" s="55"/>
      <c r="AF5" s="55"/>
      <c r="AG5" s="55"/>
      <c r="AH5" s="55"/>
    </row>
    <row r="6" spans="1:34" x14ac:dyDescent="0.25">
      <c r="A6" s="22" t="s">
        <v>6</v>
      </c>
      <c r="B6" s="23" t="s">
        <v>12</v>
      </c>
      <c r="C6" s="52"/>
      <c r="D6" s="52"/>
      <c r="E6" s="53"/>
      <c r="F6" s="53"/>
      <c r="G6" s="53"/>
      <c r="H6" s="53"/>
      <c r="I6" s="54"/>
      <c r="J6" s="54"/>
      <c r="K6" s="54"/>
      <c r="L6" s="54"/>
      <c r="M6" s="54"/>
      <c r="N6" s="54"/>
      <c r="O6" s="54"/>
      <c r="P6" s="54"/>
      <c r="Q6" s="54"/>
      <c r="R6" s="54"/>
      <c r="S6" s="54"/>
      <c r="T6" s="54"/>
      <c r="U6" s="54"/>
      <c r="V6" s="54"/>
      <c r="W6" s="54"/>
      <c r="X6" s="54"/>
      <c r="Y6" s="54"/>
      <c r="Z6" s="54"/>
      <c r="AA6" s="54"/>
      <c r="AB6" s="54"/>
      <c r="AC6" s="54"/>
      <c r="AD6" s="55"/>
      <c r="AE6" s="55"/>
      <c r="AF6" s="55"/>
      <c r="AG6" s="55"/>
      <c r="AH6" s="55"/>
    </row>
    <row r="7" spans="1:34" x14ac:dyDescent="0.2">
      <c r="A7" s="51"/>
      <c r="B7" s="56"/>
      <c r="C7" s="52"/>
      <c r="D7" s="52"/>
      <c r="E7" s="53"/>
      <c r="F7" s="53"/>
      <c r="G7" s="53"/>
      <c r="H7" s="53"/>
      <c r="I7" s="54"/>
      <c r="J7" s="54"/>
      <c r="K7" s="54"/>
      <c r="L7" s="54"/>
      <c r="M7" s="54"/>
      <c r="N7" s="54"/>
      <c r="O7" s="54"/>
      <c r="P7" s="54"/>
      <c r="Q7" s="54"/>
      <c r="R7" s="54"/>
      <c r="S7" s="54"/>
      <c r="T7" s="54"/>
      <c r="U7" s="54"/>
      <c r="V7" s="54"/>
      <c r="W7" s="54"/>
      <c r="X7" s="54"/>
      <c r="Y7" s="54"/>
      <c r="Z7" s="54"/>
      <c r="AA7" s="54"/>
      <c r="AB7" s="54"/>
      <c r="AC7" s="54"/>
      <c r="AD7" s="55"/>
      <c r="AE7" s="55"/>
      <c r="AF7" s="55"/>
      <c r="AG7" s="55"/>
      <c r="AH7" s="55"/>
    </row>
    <row r="8" spans="1:34" x14ac:dyDescent="0.2">
      <c r="A8" s="51"/>
      <c r="B8" s="25" t="s">
        <v>115</v>
      </c>
      <c r="C8" s="52"/>
      <c r="D8" s="52"/>
      <c r="E8" s="53"/>
      <c r="F8" s="53"/>
      <c r="G8" s="53"/>
      <c r="H8" s="53"/>
      <c r="I8" s="54"/>
      <c r="J8" s="54"/>
      <c r="K8" s="54"/>
      <c r="L8" s="54"/>
      <c r="M8" s="54"/>
      <c r="N8" s="54"/>
      <c r="O8" s="54"/>
      <c r="P8" s="54"/>
      <c r="Q8" s="54"/>
      <c r="R8" s="54"/>
      <c r="S8" s="54"/>
      <c r="T8" s="54"/>
      <c r="U8" s="54"/>
      <c r="V8" s="54"/>
      <c r="W8" s="54"/>
      <c r="X8" s="54"/>
      <c r="Y8" s="54"/>
      <c r="Z8" s="54"/>
      <c r="AA8" s="54"/>
      <c r="AB8" s="54"/>
      <c r="AC8" s="54"/>
      <c r="AD8" s="55"/>
      <c r="AE8" s="55"/>
      <c r="AF8" s="55"/>
      <c r="AG8" s="55"/>
      <c r="AH8" s="55"/>
    </row>
    <row r="9" spans="1:34" x14ac:dyDescent="0.2">
      <c r="D9" s="52"/>
      <c r="E9" s="52"/>
      <c r="F9" s="53"/>
      <c r="G9" s="53"/>
      <c r="H9" s="53"/>
      <c r="I9" s="54"/>
      <c r="J9" s="54"/>
      <c r="K9" s="54"/>
      <c r="L9" s="54"/>
      <c r="M9" s="54"/>
      <c r="N9" s="54"/>
      <c r="O9" s="54"/>
      <c r="P9" s="54"/>
      <c r="Q9" s="54"/>
      <c r="R9" s="54"/>
      <c r="S9" s="54"/>
      <c r="T9" s="54"/>
      <c r="U9" s="54"/>
      <c r="V9" s="54"/>
      <c r="W9" s="54"/>
      <c r="X9" s="54"/>
      <c r="Y9" s="54"/>
      <c r="Z9" s="54"/>
      <c r="AA9" s="54"/>
      <c r="AB9" s="54"/>
      <c r="AC9" s="54"/>
      <c r="AD9" s="55"/>
      <c r="AE9" s="55"/>
      <c r="AF9" s="55"/>
      <c r="AG9" s="55"/>
      <c r="AH9" s="55"/>
    </row>
    <row r="10" spans="1:34" s="53" customFormat="1" ht="16.25" customHeight="1" x14ac:dyDescent="0.2">
      <c r="A10" s="27" t="s">
        <v>116</v>
      </c>
      <c r="B10" s="27" t="s">
        <v>117</v>
      </c>
      <c r="C10" s="27" t="s">
        <v>661</v>
      </c>
      <c r="D10" s="27" t="s">
        <v>662</v>
      </c>
      <c r="E10" s="27" t="s">
        <v>663</v>
      </c>
      <c r="F10" s="27" t="s">
        <v>664</v>
      </c>
      <c r="G10" s="27" t="s">
        <v>665</v>
      </c>
      <c r="H10" s="57"/>
      <c r="I10" s="54"/>
      <c r="J10" s="54"/>
      <c r="K10" s="54"/>
      <c r="L10" s="54"/>
      <c r="M10" s="54"/>
      <c r="N10" s="54"/>
      <c r="O10" s="54"/>
      <c r="P10" s="54"/>
      <c r="Q10" s="54"/>
      <c r="R10" s="54"/>
      <c r="S10" s="54"/>
      <c r="T10" s="54"/>
      <c r="U10" s="54"/>
      <c r="V10" s="54"/>
      <c r="W10" s="54"/>
      <c r="X10" s="54"/>
      <c r="Y10" s="54"/>
      <c r="Z10" s="54"/>
      <c r="AA10" s="54"/>
      <c r="AB10" s="54"/>
      <c r="AC10" s="54"/>
      <c r="AD10" s="55"/>
      <c r="AE10" s="55"/>
      <c r="AF10" s="55"/>
      <c r="AG10" s="55"/>
      <c r="AH10" s="55"/>
    </row>
    <row r="11" spans="1:34" s="26" customFormat="1" ht="34" x14ac:dyDescent="0.2">
      <c r="A11" s="32" t="s">
        <v>122</v>
      </c>
      <c r="B11" s="32" t="s">
        <v>123</v>
      </c>
      <c r="C11" s="58">
        <f>COUNTIFS('POL-POL-002(1)'!$A$11:$A$67,$A11,'POL-POL-002(1)'!$C$11:$C$67,"&lt;&gt;NA")</f>
        <v>1</v>
      </c>
      <c r="D11" s="58">
        <f>COUNTIF('POL-POL-003'!$A$11:$A$32,$A11)</f>
        <v>1</v>
      </c>
      <c r="E11" s="58">
        <f>COUNTIF('POL-POL-004'!$A$11:$A$30,$A11)</f>
        <v>0</v>
      </c>
      <c r="F11" s="58">
        <f>COUNTIF('POL-POL-005'!$A$11:$A$31,$A11)</f>
        <v>0</v>
      </c>
      <c r="G11" s="58"/>
      <c r="H11" s="26">
        <f>COUNTIF('POL-POL-002(2)'!B$12:B$46,'POL-POL-001'!B11)</f>
        <v>1</v>
      </c>
      <c r="I11" s="59" t="s">
        <v>666</v>
      </c>
      <c r="J11" s="59" t="s">
        <v>667</v>
      </c>
      <c r="K11" s="59" t="s">
        <v>668</v>
      </c>
      <c r="L11" s="59" t="s">
        <v>669</v>
      </c>
      <c r="M11" s="59" t="s">
        <v>670</v>
      </c>
      <c r="N11" s="60" t="s">
        <v>671</v>
      </c>
      <c r="O11" s="60" t="s">
        <v>672</v>
      </c>
      <c r="P11" s="60" t="s">
        <v>672</v>
      </c>
      <c r="Q11" s="60" t="s">
        <v>672</v>
      </c>
      <c r="R11" s="60"/>
      <c r="S11" s="60" t="s">
        <v>672</v>
      </c>
      <c r="T11" s="60"/>
      <c r="U11" s="60"/>
      <c r="V11" s="60" t="s">
        <v>672</v>
      </c>
      <c r="W11" s="60"/>
      <c r="X11" s="60"/>
      <c r="Y11" s="60"/>
      <c r="Z11" s="60" t="s">
        <v>672</v>
      </c>
      <c r="AA11" s="60"/>
      <c r="AB11" s="60"/>
      <c r="AC11" s="60"/>
      <c r="AD11" s="60" t="s">
        <v>672</v>
      </c>
      <c r="AE11" s="60"/>
      <c r="AF11" s="60"/>
      <c r="AG11" s="60"/>
      <c r="AH11" s="60"/>
    </row>
    <row r="12" spans="1:34" s="26" customFormat="1" ht="51" x14ac:dyDescent="0.2">
      <c r="A12" s="32" t="s">
        <v>130</v>
      </c>
      <c r="B12" s="32" t="s">
        <v>131</v>
      </c>
      <c r="C12" s="58">
        <f>COUNTIFS('POL-POL-002(1)'!$A$11:$A$67,$A12,'POL-POL-002(1)'!$C$11:$C$67,"&lt;&gt;NA")</f>
        <v>0</v>
      </c>
      <c r="D12" s="58">
        <f>COUNTIF('POL-POL-003'!$A$11:$A$32,$A12)</f>
        <v>0</v>
      </c>
      <c r="E12" s="58">
        <f>COUNTIF('POL-POL-004'!$A$11:$A$30,$A12)</f>
        <v>0</v>
      </c>
      <c r="F12" s="58">
        <f>COUNTIF('POL-POL-005'!$A$11:$A$31,$A12)</f>
        <v>0</v>
      </c>
      <c r="G12" s="58"/>
      <c r="H12" s="26">
        <f>COUNTIF('POL-POL-002(2)'!B$12:B$46,'POL-POL-001'!B12)</f>
        <v>0</v>
      </c>
      <c r="I12" s="59" t="s">
        <v>666</v>
      </c>
      <c r="J12" s="59" t="s">
        <v>673</v>
      </c>
      <c r="K12" s="59" t="s">
        <v>674</v>
      </c>
      <c r="L12" s="59" t="s">
        <v>669</v>
      </c>
      <c r="M12" s="59" t="s">
        <v>670</v>
      </c>
      <c r="N12" s="60" t="s">
        <v>671</v>
      </c>
      <c r="O12" s="60" t="s">
        <v>672</v>
      </c>
      <c r="P12" s="60" t="s">
        <v>671</v>
      </c>
      <c r="Q12" s="60"/>
      <c r="R12" s="60"/>
      <c r="S12" s="60" t="s">
        <v>672</v>
      </c>
      <c r="T12" s="60"/>
      <c r="U12" s="60"/>
      <c r="V12" s="60"/>
      <c r="W12" s="60"/>
      <c r="X12" s="60"/>
      <c r="Y12" s="60"/>
      <c r="Z12" s="60"/>
      <c r="AA12" s="60"/>
      <c r="AB12" s="60"/>
      <c r="AC12" s="60"/>
      <c r="AD12" s="60" t="s">
        <v>672</v>
      </c>
      <c r="AE12" s="60"/>
      <c r="AF12" s="60"/>
      <c r="AG12" s="60"/>
      <c r="AH12" s="60"/>
    </row>
    <row r="13" spans="1:34" s="26" customFormat="1" ht="51" x14ac:dyDescent="0.2">
      <c r="A13" s="32" t="s">
        <v>136</v>
      </c>
      <c r="B13" s="32" t="s">
        <v>137</v>
      </c>
      <c r="C13" s="58">
        <f>COUNTIFS('POL-POL-002(1)'!$A$11:$A$67,$A13,'POL-POL-002(1)'!$C$11:$C$67,"&lt;&gt;NA")</f>
        <v>1</v>
      </c>
      <c r="D13" s="58">
        <f>COUNTIF('POL-POL-003'!$A$11:$A$32,$A13)</f>
        <v>1</v>
      </c>
      <c r="E13" s="58">
        <f>COUNTIF('POL-POL-004'!$A$11:$A$30,$A13)</f>
        <v>1</v>
      </c>
      <c r="F13" s="58">
        <f>COUNTIF('POL-POL-005'!$A$11:$A$31,$A13)</f>
        <v>1</v>
      </c>
      <c r="G13" s="58"/>
      <c r="H13" s="26">
        <f>COUNTIF('POL-POL-002(2)'!B$12:B$46,'POL-POL-001'!B13)</f>
        <v>1</v>
      </c>
      <c r="I13" s="59" t="s">
        <v>675</v>
      </c>
      <c r="J13" s="59" t="s">
        <v>676</v>
      </c>
      <c r="K13" s="59" t="s">
        <v>677</v>
      </c>
      <c r="L13" s="59" t="s">
        <v>678</v>
      </c>
      <c r="M13" s="59" t="s">
        <v>679</v>
      </c>
      <c r="N13" s="60" t="s">
        <v>672</v>
      </c>
      <c r="O13" s="60" t="s">
        <v>672</v>
      </c>
      <c r="P13" s="60" t="s">
        <v>671</v>
      </c>
      <c r="Q13" s="60"/>
      <c r="R13" s="60"/>
      <c r="S13" s="60"/>
      <c r="T13" s="60" t="s">
        <v>672</v>
      </c>
      <c r="U13" s="60" t="s">
        <v>672</v>
      </c>
      <c r="V13" s="60"/>
      <c r="W13" s="60"/>
      <c r="X13" s="60"/>
      <c r="Y13" s="60"/>
      <c r="Z13" s="60"/>
      <c r="AA13" s="60"/>
      <c r="AB13" s="60"/>
      <c r="AC13" s="60"/>
      <c r="AD13" s="60"/>
      <c r="AE13" s="60"/>
      <c r="AF13" s="60"/>
      <c r="AG13" s="60"/>
      <c r="AH13" s="60"/>
    </row>
    <row r="14" spans="1:34" s="26" customFormat="1" ht="51" x14ac:dyDescent="0.2">
      <c r="A14" s="32" t="s">
        <v>141</v>
      </c>
      <c r="B14" s="32" t="s">
        <v>142</v>
      </c>
      <c r="C14" s="58">
        <f>COUNTIFS('POL-POL-002(1)'!$A$11:$A$67,$A14,'POL-POL-002(1)'!$C$11:$C$67,"&lt;&gt;NA")</f>
        <v>1</v>
      </c>
      <c r="D14" s="58">
        <f>COUNTIF('POL-POL-003'!$A$11:$A$32,$A14)</f>
        <v>0</v>
      </c>
      <c r="E14" s="58">
        <f>COUNTIF('POL-POL-004'!$A$11:$A$30,$A14)</f>
        <v>1</v>
      </c>
      <c r="F14" s="58">
        <f>COUNTIF('POL-POL-005'!$A$11:$A$31,$A14)</f>
        <v>0</v>
      </c>
      <c r="G14" s="58"/>
      <c r="H14" s="26">
        <f>COUNTIF('POL-POL-002(2)'!B$12:B$46,'POL-POL-001'!B14)</f>
        <v>1</v>
      </c>
      <c r="I14" s="59" t="s">
        <v>666</v>
      </c>
      <c r="J14" s="59" t="s">
        <v>673</v>
      </c>
      <c r="K14" s="59" t="s">
        <v>674</v>
      </c>
      <c r="L14" s="59" t="s">
        <v>669</v>
      </c>
      <c r="M14" s="59" t="s">
        <v>670</v>
      </c>
      <c r="N14" s="60" t="s">
        <v>671</v>
      </c>
      <c r="O14" s="60" t="s">
        <v>672</v>
      </c>
      <c r="P14" s="60" t="s">
        <v>671</v>
      </c>
      <c r="Q14" s="60" t="s">
        <v>672</v>
      </c>
      <c r="R14" s="60"/>
      <c r="S14" s="60" t="s">
        <v>672</v>
      </c>
      <c r="T14" s="60"/>
      <c r="U14" s="60"/>
      <c r="V14" s="60"/>
      <c r="W14" s="60"/>
      <c r="X14" s="60"/>
      <c r="Y14" s="60"/>
      <c r="Z14" s="60" t="s">
        <v>672</v>
      </c>
      <c r="AA14" s="60"/>
      <c r="AB14" s="60"/>
      <c r="AC14" s="60"/>
      <c r="AD14" s="60" t="s">
        <v>672</v>
      </c>
      <c r="AE14" s="60"/>
      <c r="AF14" s="60"/>
      <c r="AG14" s="60"/>
      <c r="AH14" s="60"/>
    </row>
    <row r="15" spans="1:34" s="26" customFormat="1" ht="51" x14ac:dyDescent="0.2">
      <c r="A15" s="32" t="s">
        <v>146</v>
      </c>
      <c r="B15" s="32" t="s">
        <v>147</v>
      </c>
      <c r="C15" s="58">
        <f>COUNTIFS('POL-POL-002(1)'!$A$11:$A$67,$A15,'POL-POL-002(1)'!$C$11:$C$67,"&lt;&gt;NA")</f>
        <v>1</v>
      </c>
      <c r="D15" s="58">
        <f>COUNTIF('POL-POL-003'!$A$11:$A$32,$A15)</f>
        <v>1</v>
      </c>
      <c r="E15" s="58">
        <f>COUNTIF('POL-POL-004'!$A$11:$A$30,$A15)</f>
        <v>0</v>
      </c>
      <c r="F15" s="58">
        <f>COUNTIF('POL-POL-005'!$A$11:$A$31,$A15)</f>
        <v>1</v>
      </c>
      <c r="G15" s="58"/>
      <c r="H15" s="26">
        <f>COUNTIF('POL-POL-002(2)'!B$12:B$46,'POL-POL-001'!B15)</f>
        <v>1</v>
      </c>
      <c r="I15" s="59" t="s">
        <v>666</v>
      </c>
      <c r="J15" s="59" t="s">
        <v>667</v>
      </c>
      <c r="K15" s="59" t="s">
        <v>680</v>
      </c>
      <c r="L15" s="59" t="s">
        <v>669</v>
      </c>
      <c r="M15" s="59" t="s">
        <v>670</v>
      </c>
      <c r="N15" s="60" t="s">
        <v>671</v>
      </c>
      <c r="O15" s="60" t="s">
        <v>672</v>
      </c>
      <c r="P15" s="60" t="s">
        <v>672</v>
      </c>
      <c r="Q15" s="60" t="s">
        <v>672</v>
      </c>
      <c r="R15" s="60"/>
      <c r="S15" s="60"/>
      <c r="T15" s="60"/>
      <c r="U15" s="60"/>
      <c r="V15" s="60" t="s">
        <v>672</v>
      </c>
      <c r="W15" s="60"/>
      <c r="X15" s="60"/>
      <c r="Y15" s="60"/>
      <c r="Z15" s="60"/>
      <c r="AA15" s="60"/>
      <c r="AB15" s="60" t="s">
        <v>672</v>
      </c>
      <c r="AC15" s="60"/>
      <c r="AD15" s="60"/>
      <c r="AE15" s="60" t="s">
        <v>672</v>
      </c>
      <c r="AF15" s="60"/>
      <c r="AG15" s="60"/>
      <c r="AH15" s="60"/>
    </row>
    <row r="16" spans="1:34" s="26" customFormat="1" ht="51" x14ac:dyDescent="0.2">
      <c r="A16" s="32" t="s">
        <v>151</v>
      </c>
      <c r="B16" s="32" t="s">
        <v>152</v>
      </c>
      <c r="C16" s="58">
        <f>COUNTIFS('POL-POL-002(1)'!$A$11:$A$67,$A16,'POL-POL-002(1)'!$C$11:$C$67,"&lt;&gt;NA")</f>
        <v>1</v>
      </c>
      <c r="D16" s="58">
        <f>COUNTIF('POL-POL-003'!$A$11:$A$32,$A16)</f>
        <v>1</v>
      </c>
      <c r="E16" s="58">
        <f>COUNTIF('POL-POL-004'!$A$11:$A$30,$A16)</f>
        <v>0</v>
      </c>
      <c r="F16" s="58">
        <f>COUNTIF('POL-POL-005'!$A$11:$A$31,$A16)</f>
        <v>0</v>
      </c>
      <c r="G16" s="58"/>
      <c r="H16" s="26">
        <f>COUNTIF('POL-POL-002(2)'!B$12:B$46,'POL-POL-001'!B16)</f>
        <v>1</v>
      </c>
      <c r="I16" s="59" t="s">
        <v>666</v>
      </c>
      <c r="J16" s="59" t="s">
        <v>667</v>
      </c>
      <c r="K16" s="59" t="s">
        <v>680</v>
      </c>
      <c r="L16" s="59" t="s">
        <v>669</v>
      </c>
      <c r="M16" s="59" t="s">
        <v>670</v>
      </c>
      <c r="N16" s="60" t="s">
        <v>671</v>
      </c>
      <c r="O16" s="60" t="s">
        <v>672</v>
      </c>
      <c r="P16" s="60" t="s">
        <v>672</v>
      </c>
      <c r="Q16" s="60" t="s">
        <v>672</v>
      </c>
      <c r="R16" s="60"/>
      <c r="S16" s="60" t="s">
        <v>672</v>
      </c>
      <c r="T16" s="60"/>
      <c r="U16" s="60"/>
      <c r="V16" s="60" t="s">
        <v>672</v>
      </c>
      <c r="W16" s="60"/>
      <c r="X16" s="60"/>
      <c r="Y16" s="60"/>
      <c r="Z16" s="60"/>
      <c r="AA16" s="60"/>
      <c r="AB16" s="60" t="s">
        <v>672</v>
      </c>
      <c r="AC16" s="60"/>
      <c r="AD16" s="60"/>
      <c r="AE16" s="60" t="s">
        <v>672</v>
      </c>
      <c r="AF16" s="60"/>
      <c r="AG16" s="60"/>
      <c r="AH16" s="60"/>
    </row>
    <row r="17" spans="1:34" s="26" customFormat="1" ht="51" x14ac:dyDescent="0.2">
      <c r="A17" s="32" t="s">
        <v>162</v>
      </c>
      <c r="B17" s="32" t="s">
        <v>163</v>
      </c>
      <c r="C17" s="58">
        <f>COUNTIFS('POL-POL-002(1)'!$A$11:$A$67,$A17,'POL-POL-002(1)'!$C$11:$C$67,"&lt;&gt;NA")</f>
        <v>1</v>
      </c>
      <c r="D17" s="58">
        <f>COUNTIF('POL-POL-003'!$A$11:$A$32,$A17)</f>
        <v>0</v>
      </c>
      <c r="E17" s="58">
        <f>COUNTIF('POL-POL-004'!$A$11:$A$30,$A17)</f>
        <v>0</v>
      </c>
      <c r="F17" s="58">
        <f>COUNTIF('POL-POL-005'!$A$11:$A$31,$A17)</f>
        <v>0</v>
      </c>
      <c r="G17" s="58"/>
      <c r="H17" s="26">
        <f>COUNTIF('POL-POL-002(2)'!B$12:B$46,'POL-POL-001'!B17)</f>
        <v>1</v>
      </c>
      <c r="I17" s="59" t="s">
        <v>666</v>
      </c>
      <c r="J17" s="59" t="s">
        <v>681</v>
      </c>
      <c r="K17" s="59" t="s">
        <v>677</v>
      </c>
      <c r="L17" s="59" t="s">
        <v>669</v>
      </c>
      <c r="M17" s="59" t="s">
        <v>670</v>
      </c>
      <c r="N17" s="60" t="s">
        <v>671</v>
      </c>
      <c r="O17" s="60" t="s">
        <v>672</v>
      </c>
      <c r="P17" s="60" t="s">
        <v>671</v>
      </c>
      <c r="Q17" s="60" t="s">
        <v>672</v>
      </c>
      <c r="R17" s="60"/>
      <c r="S17" s="60"/>
      <c r="T17" s="60"/>
      <c r="U17" s="60" t="s">
        <v>672</v>
      </c>
      <c r="V17" s="60"/>
      <c r="W17" s="60" t="s">
        <v>672</v>
      </c>
      <c r="X17" s="60"/>
      <c r="Y17" s="60" t="s">
        <v>672</v>
      </c>
      <c r="Z17" s="60"/>
      <c r="AA17" s="60"/>
      <c r="AB17" s="60"/>
      <c r="AC17" s="60"/>
      <c r="AD17" s="60"/>
      <c r="AE17" s="60"/>
      <c r="AF17" s="60"/>
      <c r="AG17" s="60"/>
      <c r="AH17" s="60" t="s">
        <v>672</v>
      </c>
    </row>
    <row r="18" spans="1:34" s="26" customFormat="1" ht="51" x14ac:dyDescent="0.2">
      <c r="A18" s="32" t="s">
        <v>170</v>
      </c>
      <c r="B18" s="32" t="s">
        <v>171</v>
      </c>
      <c r="C18" s="58">
        <f>COUNTIFS('POL-POL-002(1)'!$A$11:$A$67,$A18,'POL-POL-002(1)'!$C$11:$C$67,"&lt;&gt;NA")</f>
        <v>0</v>
      </c>
      <c r="D18" s="58">
        <f>COUNTIF('POL-POL-003'!$A$11:$A$32,$A18)</f>
        <v>0</v>
      </c>
      <c r="E18" s="58">
        <f>COUNTIF('POL-POL-004'!$A$11:$A$30,$A18)</f>
        <v>1</v>
      </c>
      <c r="F18" s="58">
        <f>COUNTIF('POL-POL-005'!$A$11:$A$31,$A18)</f>
        <v>0</v>
      </c>
      <c r="G18" s="58"/>
      <c r="H18" s="26">
        <f>COUNTIF('POL-POL-002(2)'!B$12:B$46,'POL-POL-001'!B18)</f>
        <v>0</v>
      </c>
      <c r="I18" s="59" t="s">
        <v>666</v>
      </c>
      <c r="J18" s="59" t="s">
        <v>681</v>
      </c>
      <c r="K18" s="59" t="s">
        <v>680</v>
      </c>
      <c r="L18" s="59" t="s">
        <v>669</v>
      </c>
      <c r="M18" s="59" t="s">
        <v>670</v>
      </c>
      <c r="N18" s="60" t="s">
        <v>671</v>
      </c>
      <c r="O18" s="60" t="s">
        <v>672</v>
      </c>
      <c r="P18" s="60" t="s">
        <v>672</v>
      </c>
      <c r="Q18" s="60" t="s">
        <v>672</v>
      </c>
      <c r="R18" s="60"/>
      <c r="S18" s="60"/>
      <c r="T18" s="60"/>
      <c r="U18" s="60"/>
      <c r="V18" s="60"/>
      <c r="W18" s="60" t="s">
        <v>672</v>
      </c>
      <c r="X18" s="60"/>
      <c r="Y18" s="60"/>
      <c r="Z18" s="60"/>
      <c r="AA18" s="60"/>
      <c r="AB18" s="60"/>
      <c r="AC18" s="60"/>
      <c r="AD18" s="60"/>
      <c r="AE18" s="60"/>
      <c r="AF18" s="60"/>
      <c r="AG18" s="60"/>
      <c r="AH18" s="60" t="s">
        <v>672</v>
      </c>
    </row>
    <row r="19" spans="1:34" s="26" customFormat="1" ht="51" x14ac:dyDescent="0.2">
      <c r="A19" s="32" t="s">
        <v>178</v>
      </c>
      <c r="B19" s="32" t="s">
        <v>179</v>
      </c>
      <c r="C19" s="58">
        <f>COUNTIFS('POL-POL-002(1)'!$A$11:$A$67,$A19,'POL-POL-002(1)'!$C$11:$C$67,"&lt;&gt;NA")</f>
        <v>1</v>
      </c>
      <c r="D19" s="58">
        <f>COUNTIF('POL-POL-003'!$A$11:$A$32,$A19)</f>
        <v>1</v>
      </c>
      <c r="E19" s="58">
        <f>COUNTIF('POL-POL-004'!$A$11:$A$30,$A19)</f>
        <v>1</v>
      </c>
      <c r="F19" s="58">
        <f>COUNTIF('POL-POL-005'!$A$11:$A$31,$A19)</f>
        <v>1</v>
      </c>
      <c r="G19" s="58"/>
      <c r="H19" s="26">
        <f>COUNTIF('POL-POL-002(2)'!B$12:B$46,'POL-POL-001'!B19)</f>
        <v>1</v>
      </c>
      <c r="I19" s="59" t="s">
        <v>666</v>
      </c>
      <c r="J19" s="59" t="s">
        <v>682</v>
      </c>
      <c r="K19" s="59" t="s">
        <v>674</v>
      </c>
      <c r="L19" s="59" t="s">
        <v>669</v>
      </c>
      <c r="M19" s="59" t="s">
        <v>670</v>
      </c>
      <c r="N19" s="60" t="s">
        <v>672</v>
      </c>
      <c r="O19" s="60" t="s">
        <v>672</v>
      </c>
      <c r="P19" s="60" t="s">
        <v>671</v>
      </c>
      <c r="Q19" s="60" t="s">
        <v>672</v>
      </c>
      <c r="R19" s="60"/>
      <c r="S19" s="60"/>
      <c r="T19" s="60"/>
      <c r="U19" s="60" t="s">
        <v>672</v>
      </c>
      <c r="V19" s="60"/>
      <c r="W19" s="60"/>
      <c r="X19" s="60" t="s">
        <v>672</v>
      </c>
      <c r="Y19" s="60"/>
      <c r="Z19" s="60" t="s">
        <v>672</v>
      </c>
      <c r="AA19" s="60"/>
      <c r="AB19" s="60"/>
      <c r="AC19" s="60" t="s">
        <v>672</v>
      </c>
      <c r="AD19" s="60"/>
      <c r="AE19" s="60"/>
      <c r="AF19" s="60" t="s">
        <v>672</v>
      </c>
      <c r="AG19" s="60"/>
      <c r="AH19" s="60"/>
    </row>
    <row r="20" spans="1:34" s="26" customFormat="1" ht="51" x14ac:dyDescent="0.2">
      <c r="A20" s="32" t="s">
        <v>186</v>
      </c>
      <c r="B20" s="32" t="s">
        <v>187</v>
      </c>
      <c r="C20" s="58">
        <f>COUNTIFS('POL-POL-002(1)'!$A$11:$A$67,$A20,'POL-POL-002(1)'!$C$11:$C$67,"&lt;&gt;NA")</f>
        <v>1</v>
      </c>
      <c r="D20" s="58">
        <f>COUNTIF('POL-POL-003'!$A$11:$A$32,$A20)</f>
        <v>1</v>
      </c>
      <c r="E20" s="58">
        <f>COUNTIF('POL-POL-004'!$A$11:$A$30,$A20)</f>
        <v>0</v>
      </c>
      <c r="F20" s="58">
        <f>COUNTIF('POL-POL-005'!$A$11:$A$31,$A20)</f>
        <v>0</v>
      </c>
      <c r="G20" s="58"/>
      <c r="H20" s="26">
        <f>COUNTIF('POL-POL-002(2)'!B$12:B$46,'POL-POL-001'!B20)</f>
        <v>1</v>
      </c>
      <c r="I20" s="59" t="s">
        <v>675</v>
      </c>
      <c r="J20" s="59" t="s">
        <v>683</v>
      </c>
      <c r="K20" s="59" t="s">
        <v>674</v>
      </c>
      <c r="L20" s="59" t="s">
        <v>669</v>
      </c>
      <c r="M20" s="59" t="s">
        <v>670</v>
      </c>
      <c r="N20" s="60" t="s">
        <v>671</v>
      </c>
      <c r="O20" s="60" t="s">
        <v>672</v>
      </c>
      <c r="P20" s="60" t="s">
        <v>671</v>
      </c>
      <c r="Q20" s="60"/>
      <c r="R20" s="60" t="s">
        <v>672</v>
      </c>
      <c r="S20" s="60"/>
      <c r="T20" s="60" t="s">
        <v>672</v>
      </c>
      <c r="U20" s="60"/>
      <c r="V20" s="60"/>
      <c r="W20" s="60"/>
      <c r="X20" s="60"/>
      <c r="Y20" s="60"/>
      <c r="Z20" s="60"/>
      <c r="AA20" s="60"/>
      <c r="AB20" s="60"/>
      <c r="AC20" s="60"/>
      <c r="AD20" s="60"/>
      <c r="AE20" s="60"/>
      <c r="AF20" s="60"/>
      <c r="AG20" s="60" t="s">
        <v>672</v>
      </c>
      <c r="AH20" s="60"/>
    </row>
    <row r="21" spans="1:34" s="26" customFormat="1" ht="51" x14ac:dyDescent="0.2">
      <c r="A21" s="32" t="s">
        <v>194</v>
      </c>
      <c r="B21" s="32" t="s">
        <v>195</v>
      </c>
      <c r="C21" s="58">
        <f>COUNTIFS('POL-POL-002(1)'!$A$11:$A$67,$A21,'POL-POL-002(1)'!$C$11:$C$67,"&lt;&gt;NA")</f>
        <v>1</v>
      </c>
      <c r="D21" s="58">
        <f>COUNTIF('POL-POL-003'!$A$11:$A$32,$A21)</f>
        <v>0</v>
      </c>
      <c r="E21" s="58">
        <f>COUNTIF('POL-POL-004'!$A$11:$A$30,$A21)</f>
        <v>0</v>
      </c>
      <c r="F21" s="58">
        <f>COUNTIF('POL-POL-005'!$A$11:$A$31,$A21)</f>
        <v>0</v>
      </c>
      <c r="G21" s="58"/>
      <c r="H21" s="26">
        <f>COUNTIF('POL-POL-002(2)'!B$12:B$46,'POL-POL-001'!B21)</f>
        <v>1</v>
      </c>
      <c r="I21" s="59" t="s">
        <v>675</v>
      </c>
      <c r="J21" s="59" t="s">
        <v>684</v>
      </c>
      <c r="K21" s="59" t="s">
        <v>674</v>
      </c>
      <c r="L21" s="59" t="s">
        <v>669</v>
      </c>
      <c r="M21" s="59" t="s">
        <v>670</v>
      </c>
      <c r="N21" s="60" t="s">
        <v>671</v>
      </c>
      <c r="O21" s="60" t="s">
        <v>672</v>
      </c>
      <c r="P21" s="60" t="s">
        <v>671</v>
      </c>
      <c r="Q21" s="60" t="s">
        <v>672</v>
      </c>
      <c r="R21" s="60" t="s">
        <v>672</v>
      </c>
      <c r="S21" s="60"/>
      <c r="T21" s="60" t="s">
        <v>672</v>
      </c>
      <c r="U21" s="60"/>
      <c r="V21" s="60"/>
      <c r="W21" s="60"/>
      <c r="X21" s="60"/>
      <c r="Y21" s="60"/>
      <c r="Z21" s="60"/>
      <c r="AA21" s="60"/>
      <c r="AB21" s="60"/>
      <c r="AC21" s="60"/>
      <c r="AD21" s="60"/>
      <c r="AE21" s="60"/>
      <c r="AF21" s="60"/>
      <c r="AG21" s="60" t="s">
        <v>672</v>
      </c>
      <c r="AH21" s="60"/>
    </row>
    <row r="22" spans="1:34" s="26" customFormat="1" ht="51" x14ac:dyDescent="0.2">
      <c r="A22" s="32" t="s">
        <v>199</v>
      </c>
      <c r="B22" s="32" t="s">
        <v>200</v>
      </c>
      <c r="C22" s="58">
        <f>COUNTIFS('POL-POL-002(1)'!$A$11:$A$67,$A22,'POL-POL-002(1)'!$C$11:$C$67,"&lt;&gt;NA")</f>
        <v>0</v>
      </c>
      <c r="D22" s="58">
        <f>COUNTIF('POL-POL-003'!$A$11:$A$32,$A22)</f>
        <v>0</v>
      </c>
      <c r="E22" s="58">
        <f>COUNTIF('POL-POL-004'!$A$11:$A$30,$A22)</f>
        <v>1</v>
      </c>
      <c r="F22" s="58">
        <f>COUNTIF('POL-POL-005'!$A$11:$A$31,$A22)</f>
        <v>0</v>
      </c>
      <c r="G22" s="58"/>
      <c r="H22" s="26">
        <f>COUNTIF('POL-POL-002(2)'!B$12:B$46,'POL-POL-001'!B22)</f>
        <v>0</v>
      </c>
      <c r="I22" s="59" t="s">
        <v>666</v>
      </c>
      <c r="J22" s="59" t="s">
        <v>673</v>
      </c>
      <c r="K22" s="59" t="s">
        <v>674</v>
      </c>
      <c r="L22" s="59" t="s">
        <v>669</v>
      </c>
      <c r="M22" s="59" t="s">
        <v>670</v>
      </c>
      <c r="N22" s="60" t="s">
        <v>671</v>
      </c>
      <c r="O22" s="60" t="s">
        <v>672</v>
      </c>
      <c r="P22" s="60" t="s">
        <v>671</v>
      </c>
      <c r="Q22" s="60"/>
      <c r="R22" s="60"/>
      <c r="S22" s="60"/>
      <c r="T22" s="60"/>
      <c r="U22" s="60"/>
      <c r="V22" s="60"/>
      <c r="W22" s="60"/>
      <c r="X22" s="60"/>
      <c r="Y22" s="60"/>
      <c r="Z22" s="60" t="s">
        <v>672</v>
      </c>
      <c r="AA22" s="60"/>
      <c r="AB22" s="60"/>
      <c r="AC22" s="60"/>
      <c r="AD22" s="60" t="s">
        <v>672</v>
      </c>
      <c r="AE22" s="60"/>
      <c r="AF22" s="60"/>
      <c r="AG22" s="60"/>
      <c r="AH22" s="60"/>
    </row>
    <row r="23" spans="1:34" s="26" customFormat="1" ht="34" x14ac:dyDescent="0.2">
      <c r="A23" s="32" t="s">
        <v>206</v>
      </c>
      <c r="B23" s="32" t="s">
        <v>501</v>
      </c>
      <c r="C23" s="58">
        <f>COUNTIFS('POL-POL-002(1)'!$A$11:$A$67,$A23,'POL-POL-002(1)'!$C$11:$C$67,"&lt;&gt;NA")</f>
        <v>0</v>
      </c>
      <c r="D23" s="58">
        <f>COUNTIF('POL-POL-003'!$A$11:$A$32,$A23)</f>
        <v>0</v>
      </c>
      <c r="E23" s="58">
        <f>COUNTIF('POL-POL-004'!$A$11:$A$30,$A23)</f>
        <v>0</v>
      </c>
      <c r="F23" s="58">
        <f>COUNTIF('POL-POL-005'!$A$11:$A$31,$A23)</f>
        <v>0</v>
      </c>
      <c r="G23" s="58"/>
      <c r="H23" s="26">
        <f>COUNTIF('POL-POL-002(2)'!B$12:B$46,'POL-POL-001'!B23)</f>
        <v>0</v>
      </c>
      <c r="I23" s="59" t="s">
        <v>666</v>
      </c>
      <c r="J23" s="59" t="s">
        <v>682</v>
      </c>
      <c r="K23" s="59" t="s">
        <v>677</v>
      </c>
      <c r="L23" s="59" t="s">
        <v>685</v>
      </c>
      <c r="M23" s="59" t="s">
        <v>670</v>
      </c>
      <c r="N23" s="60" t="s">
        <v>671</v>
      </c>
      <c r="O23" s="60" t="s">
        <v>672</v>
      </c>
      <c r="P23" s="60"/>
      <c r="Q23" s="60"/>
      <c r="R23" s="60"/>
      <c r="S23" s="60"/>
      <c r="T23" s="60"/>
      <c r="U23" s="60" t="s">
        <v>672</v>
      </c>
      <c r="V23" s="60"/>
      <c r="W23" s="60"/>
      <c r="X23" s="60"/>
      <c r="Y23" s="60"/>
      <c r="Z23" s="60"/>
      <c r="AA23" s="60"/>
      <c r="AB23" s="60"/>
      <c r="AC23" s="60"/>
      <c r="AD23" s="60"/>
      <c r="AE23" s="60"/>
      <c r="AF23" s="60" t="s">
        <v>672</v>
      </c>
      <c r="AG23" s="60"/>
      <c r="AH23" s="60"/>
    </row>
    <row r="24" spans="1:34" s="26" customFormat="1" ht="51" x14ac:dyDescent="0.2">
      <c r="A24" s="32" t="s">
        <v>211</v>
      </c>
      <c r="B24" s="32" t="s">
        <v>212</v>
      </c>
      <c r="C24" s="58"/>
      <c r="D24" s="58">
        <f>COUNTIF('POL-POL-003'!$A$11:$A$32,$A24)</f>
        <v>1</v>
      </c>
      <c r="E24" s="58">
        <f>COUNTIF('POL-POL-004'!$A$11:$A$30,$A24)</f>
        <v>1</v>
      </c>
      <c r="F24" s="58">
        <f>COUNTIF('POL-POL-005'!$A$11:$A$31,$A24)</f>
        <v>1</v>
      </c>
      <c r="G24" s="58"/>
      <c r="H24" s="26">
        <f>COUNTIF('POL-POL-002(2)'!B$12:B$46,'POL-POL-001'!B24)</f>
        <v>0</v>
      </c>
      <c r="I24" s="59" t="s">
        <v>666</v>
      </c>
      <c r="J24" s="59" t="s">
        <v>667</v>
      </c>
      <c r="K24" s="59" t="s">
        <v>680</v>
      </c>
      <c r="L24" s="59" t="s">
        <v>669</v>
      </c>
      <c r="M24" s="59" t="s">
        <v>670</v>
      </c>
      <c r="N24" s="60" t="s">
        <v>672</v>
      </c>
      <c r="O24" s="60" t="s">
        <v>672</v>
      </c>
      <c r="P24" s="60" t="s">
        <v>671</v>
      </c>
      <c r="Q24" s="60" t="s">
        <v>672</v>
      </c>
      <c r="R24" s="60"/>
      <c r="S24" s="60"/>
      <c r="T24" s="60"/>
      <c r="U24" s="60"/>
      <c r="V24" s="60" t="s">
        <v>672</v>
      </c>
      <c r="W24" s="60"/>
      <c r="X24" s="60"/>
      <c r="Y24" s="60"/>
      <c r="Z24" s="60"/>
      <c r="AA24" s="60"/>
      <c r="AB24" s="60" t="s">
        <v>672</v>
      </c>
      <c r="AC24" s="60" t="s">
        <v>672</v>
      </c>
      <c r="AD24" s="60"/>
      <c r="AE24" s="60" t="s">
        <v>672</v>
      </c>
      <c r="AF24" s="60"/>
      <c r="AG24" s="60"/>
      <c r="AH24" s="60"/>
    </row>
    <row r="25" spans="1:34" s="26" customFormat="1" ht="51" x14ac:dyDescent="0.2">
      <c r="A25" s="32" t="s">
        <v>222</v>
      </c>
      <c r="B25" s="32" t="s">
        <v>223</v>
      </c>
      <c r="C25" s="58">
        <f>COUNTIFS('POL-POL-002(1)'!$A$11:$A$67,$A25,'POL-POL-002(1)'!$C$11:$C$67,"&lt;&gt;NA")</f>
        <v>1</v>
      </c>
      <c r="D25" s="58">
        <f>COUNTIF('POL-POL-003'!$A$11:$A$32,$A25)</f>
        <v>0</v>
      </c>
      <c r="E25" s="58">
        <f>COUNTIF('POL-POL-004'!$A$11:$A$30,$A25)</f>
        <v>1</v>
      </c>
      <c r="F25" s="58">
        <f>COUNTIF('POL-POL-005'!$A$11:$A$31,$A25)</f>
        <v>1</v>
      </c>
      <c r="G25" s="58"/>
      <c r="H25" s="26">
        <f>COUNTIF('POL-POL-002(2)'!B$12:B$46,'POL-POL-001'!B25)</f>
        <v>1</v>
      </c>
      <c r="I25" s="59" t="s">
        <v>666</v>
      </c>
      <c r="J25" s="59" t="s">
        <v>681</v>
      </c>
      <c r="K25" s="59" t="s">
        <v>680</v>
      </c>
      <c r="L25" s="59" t="s">
        <v>669</v>
      </c>
      <c r="M25" s="59" t="s">
        <v>670</v>
      </c>
      <c r="N25" s="60" t="s">
        <v>672</v>
      </c>
      <c r="O25" s="60" t="s">
        <v>672</v>
      </c>
      <c r="P25" s="60" t="s">
        <v>671</v>
      </c>
      <c r="Q25" s="60" t="s">
        <v>672</v>
      </c>
      <c r="R25" s="60"/>
      <c r="S25" s="60"/>
      <c r="T25" s="60"/>
      <c r="U25" s="60" t="s">
        <v>672</v>
      </c>
      <c r="V25" s="60"/>
      <c r="W25" s="60" t="s">
        <v>672</v>
      </c>
      <c r="X25" s="60"/>
      <c r="Y25" s="60" t="s">
        <v>672</v>
      </c>
      <c r="Z25" s="60"/>
      <c r="AA25" s="60" t="s">
        <v>672</v>
      </c>
      <c r="AB25" s="60"/>
      <c r="AC25" s="60"/>
      <c r="AD25" s="60"/>
      <c r="AE25" s="60"/>
      <c r="AF25" s="60"/>
      <c r="AG25" s="60"/>
      <c r="AH25" s="60" t="s">
        <v>672</v>
      </c>
    </row>
    <row r="26" spans="1:34" s="26" customFormat="1" ht="51" x14ac:dyDescent="0.2">
      <c r="A26" s="32" t="s">
        <v>227</v>
      </c>
      <c r="B26" s="32" t="s">
        <v>228</v>
      </c>
      <c r="C26" s="58">
        <f>COUNTIFS('POL-POL-002(1)'!$A$11:$A$67,$A26,'POL-POL-002(1)'!$C$11:$C$67,"&lt;&gt;NA")</f>
        <v>0</v>
      </c>
      <c r="D26" s="58">
        <f>COUNTIF('POL-POL-003'!$A$11:$A$32,$A26)</f>
        <v>0</v>
      </c>
      <c r="E26" s="58">
        <f>COUNTIF('POL-POL-004'!$A$11:$A$30,$A26)</f>
        <v>0</v>
      </c>
      <c r="F26" s="58">
        <f>COUNTIF('POL-POL-005'!$A$11:$A$31,$A26)</f>
        <v>0</v>
      </c>
      <c r="G26" s="58"/>
      <c r="H26" s="26">
        <f>COUNTIF('POL-POL-002(2)'!B$12:B$46,'POL-POL-001'!B26)</f>
        <v>0</v>
      </c>
      <c r="I26" s="59" t="s">
        <v>666</v>
      </c>
      <c r="J26" s="59" t="s">
        <v>667</v>
      </c>
      <c r="K26" s="59" t="s">
        <v>674</v>
      </c>
      <c r="L26" s="59" t="s">
        <v>669</v>
      </c>
      <c r="M26" s="59" t="s">
        <v>670</v>
      </c>
      <c r="N26" s="60" t="s">
        <v>671</v>
      </c>
      <c r="O26" s="60" t="s">
        <v>671</v>
      </c>
      <c r="P26" s="60" t="s">
        <v>671</v>
      </c>
      <c r="Q26" s="60" t="s">
        <v>672</v>
      </c>
      <c r="R26" s="60"/>
      <c r="S26" s="60"/>
      <c r="T26" s="60"/>
      <c r="U26" s="60"/>
      <c r="V26" s="60"/>
      <c r="W26" s="60"/>
      <c r="X26" s="60"/>
      <c r="Y26" s="60"/>
      <c r="Z26" s="60"/>
      <c r="AA26" s="60"/>
      <c r="AB26" s="60"/>
      <c r="AC26" s="60"/>
      <c r="AD26" s="60"/>
      <c r="AE26" s="60"/>
      <c r="AF26" s="60"/>
      <c r="AG26" s="60"/>
      <c r="AH26" s="60"/>
    </row>
    <row r="27" spans="1:34" s="26" customFormat="1" ht="34" x14ac:dyDescent="0.2">
      <c r="A27" s="32" t="s">
        <v>232</v>
      </c>
      <c r="B27" s="32" t="s">
        <v>233</v>
      </c>
      <c r="C27" s="58">
        <f>COUNTIFS('POL-POL-002(1)'!$A$11:$A$67,$A27,'POL-POL-002(1)'!$C$11:$C$67,"&lt;&gt;NA")</f>
        <v>1</v>
      </c>
      <c r="D27" s="58">
        <f>COUNTIF('POL-POL-003'!$A$11:$A$32,$A27)</f>
        <v>0</v>
      </c>
      <c r="E27" s="58">
        <f>COUNTIF('POL-POL-004'!$A$11:$A$30,$A27)</f>
        <v>1</v>
      </c>
      <c r="F27" s="58">
        <f>COUNTIF('POL-POL-005'!$A$11:$A$31,$A27)</f>
        <v>1</v>
      </c>
      <c r="G27" s="58"/>
      <c r="H27" s="26">
        <f>COUNTIF('POL-POL-002(2)'!B$12:B$46,'POL-POL-001'!B27)</f>
        <v>1</v>
      </c>
      <c r="I27" s="59" t="s">
        <v>666</v>
      </c>
      <c r="J27" s="59" t="s">
        <v>682</v>
      </c>
      <c r="K27" s="59" t="s">
        <v>677</v>
      </c>
      <c r="L27" s="59" t="s">
        <v>678</v>
      </c>
      <c r="M27" s="59" t="s">
        <v>679</v>
      </c>
      <c r="N27" s="60" t="s">
        <v>672</v>
      </c>
      <c r="O27" s="60" t="s">
        <v>672</v>
      </c>
      <c r="P27" s="60" t="s">
        <v>671</v>
      </c>
      <c r="Q27" s="60" t="s">
        <v>672</v>
      </c>
      <c r="R27" s="60"/>
      <c r="S27" s="60"/>
      <c r="T27" s="60"/>
      <c r="U27" s="60" t="s">
        <v>672</v>
      </c>
      <c r="V27" s="60"/>
      <c r="W27" s="60"/>
      <c r="X27" s="60"/>
      <c r="Y27" s="60"/>
      <c r="Z27" s="60"/>
      <c r="AA27" s="60"/>
      <c r="AB27" s="60"/>
      <c r="AC27" s="60"/>
      <c r="AD27" s="60"/>
      <c r="AE27" s="60"/>
      <c r="AF27" s="60"/>
      <c r="AG27" s="60"/>
      <c r="AH27" s="60"/>
    </row>
    <row r="28" spans="1:34" s="26" customFormat="1" ht="51" x14ac:dyDescent="0.2">
      <c r="A28" s="32" t="s">
        <v>240</v>
      </c>
      <c r="B28" s="32" t="s">
        <v>241</v>
      </c>
      <c r="C28" s="58">
        <f>COUNTIFS('POL-POL-002(1)'!$A$11:$A$67,$A28,'POL-POL-002(1)'!$C$11:$C$67,"&lt;&gt;NA")</f>
        <v>0</v>
      </c>
      <c r="D28" s="58">
        <f>COUNTIF('POL-POL-003'!$A$11:$A$32,$A28)</f>
        <v>0</v>
      </c>
      <c r="E28" s="58">
        <f>COUNTIF('POL-POL-004'!$A$11:$A$30,$A28)</f>
        <v>1</v>
      </c>
      <c r="F28" s="58">
        <f>COUNTIF('POL-POL-005'!$A$11:$A$31,$A28)</f>
        <v>0</v>
      </c>
      <c r="G28" s="58"/>
      <c r="H28" s="26">
        <f>COUNTIF('POL-POL-002(2)'!B$12:B$46,'POL-POL-001'!B28)</f>
        <v>0</v>
      </c>
      <c r="I28" s="59" t="s">
        <v>666</v>
      </c>
      <c r="J28" s="59" t="s">
        <v>686</v>
      </c>
      <c r="K28" s="59" t="s">
        <v>674</v>
      </c>
      <c r="L28" s="59" t="s">
        <v>669</v>
      </c>
      <c r="M28" s="59" t="s">
        <v>670</v>
      </c>
      <c r="N28" s="60" t="s">
        <v>671</v>
      </c>
      <c r="O28" s="60" t="s">
        <v>672</v>
      </c>
      <c r="P28" s="60" t="s">
        <v>671</v>
      </c>
      <c r="Q28" s="60"/>
      <c r="R28" s="60"/>
      <c r="S28" s="60" t="s">
        <v>672</v>
      </c>
      <c r="T28" s="60"/>
      <c r="U28" s="60"/>
      <c r="V28" s="60"/>
      <c r="W28" s="60"/>
      <c r="X28" s="60"/>
      <c r="Y28" s="60"/>
      <c r="Z28" s="60" t="s">
        <v>672</v>
      </c>
      <c r="AA28" s="60"/>
      <c r="AB28" s="60"/>
      <c r="AC28" s="60" t="s">
        <v>672</v>
      </c>
      <c r="AD28" s="60" t="s">
        <v>672</v>
      </c>
      <c r="AE28" s="60"/>
      <c r="AF28" s="60"/>
      <c r="AG28" s="60"/>
      <c r="AH28" s="60"/>
    </row>
    <row r="29" spans="1:34" s="26" customFormat="1" ht="51" x14ac:dyDescent="0.2">
      <c r="A29" s="32" t="s">
        <v>245</v>
      </c>
      <c r="B29" s="32" t="s">
        <v>246</v>
      </c>
      <c r="C29" s="58">
        <f>COUNTIFS('POL-POL-002(1)'!$A$11:$A$67,$A29,'POL-POL-002(1)'!$C$11:$C$67,"&lt;&gt;NA")</f>
        <v>1</v>
      </c>
      <c r="D29" s="58">
        <f>COUNTIF('POL-POL-003'!$A$11:$A$32,$A29)</f>
        <v>0</v>
      </c>
      <c r="E29" s="58">
        <f>COUNTIF('POL-POL-004'!$A$11:$A$30,$A29)</f>
        <v>0</v>
      </c>
      <c r="F29" s="58">
        <f>COUNTIF('POL-POL-005'!$A$11:$A$31,$A29)</f>
        <v>0</v>
      </c>
      <c r="G29" s="58"/>
      <c r="H29" s="26">
        <f>COUNTIF('POL-POL-002(2)'!B$12:B$46,'POL-POL-001'!B29)</f>
        <v>1</v>
      </c>
      <c r="I29" s="59" t="s">
        <v>675</v>
      </c>
      <c r="J29" s="59" t="s">
        <v>687</v>
      </c>
      <c r="K29" s="59" t="s">
        <v>680</v>
      </c>
      <c r="L29" s="59" t="s">
        <v>669</v>
      </c>
      <c r="M29" s="59" t="s">
        <v>670</v>
      </c>
      <c r="N29" s="60" t="s">
        <v>671</v>
      </c>
      <c r="O29" s="60" t="s">
        <v>672</v>
      </c>
      <c r="P29" s="60" t="s">
        <v>672</v>
      </c>
      <c r="Q29" s="60"/>
      <c r="R29" s="60" t="s">
        <v>672</v>
      </c>
      <c r="S29" s="60"/>
      <c r="T29" s="60" t="s">
        <v>672</v>
      </c>
      <c r="U29" s="60"/>
      <c r="V29" s="60"/>
      <c r="W29" s="60"/>
      <c r="X29" s="60"/>
      <c r="Y29" s="60"/>
      <c r="Z29" s="60"/>
      <c r="AA29" s="60"/>
      <c r="AB29" s="60"/>
      <c r="AC29" s="60"/>
      <c r="AD29" s="60"/>
      <c r="AE29" s="60"/>
      <c r="AF29" s="60"/>
      <c r="AG29" s="60" t="s">
        <v>672</v>
      </c>
      <c r="AH29" s="60"/>
    </row>
    <row r="30" spans="1:34" s="26" customFormat="1" ht="51" x14ac:dyDescent="0.2">
      <c r="A30" s="32" t="s">
        <v>250</v>
      </c>
      <c r="B30" s="32" t="s">
        <v>251</v>
      </c>
      <c r="C30" s="58">
        <f>COUNTIFS('POL-POL-002(1)'!$A$11:$A$67,$A30,'POL-POL-002(1)'!$C$11:$C$67,"&lt;&gt;NA")</f>
        <v>0</v>
      </c>
      <c r="D30" s="58">
        <f>COUNTIF('POL-POL-003'!$A$11:$A$32,$A30)</f>
        <v>0</v>
      </c>
      <c r="E30" s="58">
        <f>COUNTIF('POL-POL-004'!$A$11:$A$30,$A30)</f>
        <v>1</v>
      </c>
      <c r="F30" s="58">
        <f>COUNTIF('POL-POL-005'!$A$11:$A$31,$A30)</f>
        <v>0</v>
      </c>
      <c r="G30" s="58"/>
      <c r="H30" s="26">
        <f>COUNTIF('POL-POL-002(2)'!B$12:B$46,'POL-POL-001'!B30)</f>
        <v>0</v>
      </c>
      <c r="I30" s="59" t="s">
        <v>666</v>
      </c>
      <c r="J30" s="59" t="s">
        <v>686</v>
      </c>
      <c r="K30" s="59" t="s">
        <v>680</v>
      </c>
      <c r="L30" s="59" t="s">
        <v>669</v>
      </c>
      <c r="M30" s="59" t="s">
        <v>670</v>
      </c>
      <c r="N30" s="60" t="s">
        <v>671</v>
      </c>
      <c r="O30" s="60" t="s">
        <v>672</v>
      </c>
      <c r="P30" s="60" t="s">
        <v>671</v>
      </c>
      <c r="Q30" s="60" t="s">
        <v>672</v>
      </c>
      <c r="R30" s="60"/>
      <c r="S30" s="60" t="s">
        <v>672</v>
      </c>
      <c r="T30" s="60"/>
      <c r="U30" s="60"/>
      <c r="V30" s="60"/>
      <c r="W30" s="60"/>
      <c r="X30" s="60"/>
      <c r="Y30" s="60"/>
      <c r="Z30" s="60" t="s">
        <v>672</v>
      </c>
      <c r="AA30" s="60"/>
      <c r="AB30" s="60"/>
      <c r="AC30" s="60" t="s">
        <v>672</v>
      </c>
      <c r="AD30" s="60" t="s">
        <v>672</v>
      </c>
      <c r="AE30" s="60"/>
      <c r="AF30" s="60"/>
      <c r="AG30" s="60"/>
      <c r="AH30" s="60"/>
    </row>
    <row r="31" spans="1:34" s="26" customFormat="1" ht="51" x14ac:dyDescent="0.2">
      <c r="A31" s="32" t="s">
        <v>255</v>
      </c>
      <c r="B31" s="32" t="s">
        <v>256</v>
      </c>
      <c r="C31" s="58">
        <f>COUNTIFS('POL-POL-002(1)'!$A$11:$A$67,$A31,'POL-POL-002(1)'!$C$11:$C$67,"&lt;&gt;NA")</f>
        <v>0</v>
      </c>
      <c r="D31" s="58">
        <f>COUNTIF('POL-POL-003'!$A$11:$A$32,$A31)</f>
        <v>0</v>
      </c>
      <c r="E31" s="58">
        <f>COUNTIF('POL-POL-004'!$A$11:$A$30,$A31)</f>
        <v>0</v>
      </c>
      <c r="F31" s="58">
        <f>COUNTIF('POL-POL-005'!$A$11:$A$31,$A31)</f>
        <v>0</v>
      </c>
      <c r="G31" s="58"/>
      <c r="H31" s="26">
        <f>COUNTIF('POL-POL-002(2)'!B$12:B$46,'POL-POL-001'!B31)</f>
        <v>0</v>
      </c>
      <c r="I31" s="59" t="s">
        <v>666</v>
      </c>
      <c r="J31" s="59" t="s">
        <v>681</v>
      </c>
      <c r="K31" s="59" t="s">
        <v>680</v>
      </c>
      <c r="L31" s="59" t="s">
        <v>669</v>
      </c>
      <c r="M31" s="59" t="s">
        <v>670</v>
      </c>
      <c r="N31" s="60" t="s">
        <v>671</v>
      </c>
      <c r="O31" s="60" t="s">
        <v>672</v>
      </c>
      <c r="P31" s="60" t="s">
        <v>672</v>
      </c>
      <c r="Q31" s="60" t="s">
        <v>672</v>
      </c>
      <c r="R31" s="60"/>
      <c r="S31" s="60" t="s">
        <v>672</v>
      </c>
      <c r="T31" s="60"/>
      <c r="U31" s="60"/>
      <c r="V31" s="60"/>
      <c r="W31" s="60" t="s">
        <v>672</v>
      </c>
      <c r="X31" s="60" t="s">
        <v>672</v>
      </c>
      <c r="Y31" s="60"/>
      <c r="Z31" s="60"/>
      <c r="AA31" s="60"/>
      <c r="AB31" s="60"/>
      <c r="AC31" s="60"/>
      <c r="AD31" s="60"/>
      <c r="AE31" s="60"/>
      <c r="AF31" s="60"/>
      <c r="AG31" s="60"/>
      <c r="AH31" s="60" t="s">
        <v>672</v>
      </c>
    </row>
    <row r="32" spans="1:34" s="26" customFormat="1" ht="51" x14ac:dyDescent="0.2">
      <c r="A32" s="32" t="s">
        <v>263</v>
      </c>
      <c r="B32" s="32" t="s">
        <v>264</v>
      </c>
      <c r="C32" s="58">
        <f>COUNTIFS('POL-POL-002(1)'!$A$11:$A$67,$A32,'POL-POL-002(1)'!$C$11:$C$67,"&lt;&gt;NA")</f>
        <v>1</v>
      </c>
      <c r="D32" s="58">
        <f>COUNTIF('POL-POL-003'!$A$11:$A$32,$A32)</f>
        <v>0</v>
      </c>
      <c r="E32" s="58">
        <f>COUNTIF('POL-POL-004'!$A$11:$A$30,$A32)</f>
        <v>1</v>
      </c>
      <c r="F32" s="58">
        <f>COUNTIF('POL-POL-005'!$A$11:$A$31,$A32)</f>
        <v>1</v>
      </c>
      <c r="G32" s="58"/>
      <c r="H32" s="26">
        <f>COUNTIF('POL-POL-002(2)'!B$12:B$46,'POL-POL-001'!B32)</f>
        <v>1</v>
      </c>
      <c r="I32" s="59" t="s">
        <v>666</v>
      </c>
      <c r="J32" s="59" t="s">
        <v>681</v>
      </c>
      <c r="K32" s="59" t="s">
        <v>674</v>
      </c>
      <c r="L32" s="59" t="s">
        <v>669</v>
      </c>
      <c r="M32" s="59" t="s">
        <v>670</v>
      </c>
      <c r="N32" s="60" t="s">
        <v>671</v>
      </c>
      <c r="O32" s="60" t="s">
        <v>672</v>
      </c>
      <c r="P32" s="60" t="s">
        <v>671</v>
      </c>
      <c r="Q32" s="60" t="s">
        <v>672</v>
      </c>
      <c r="R32" s="60"/>
      <c r="S32" s="60"/>
      <c r="T32" s="60"/>
      <c r="U32" s="60" t="s">
        <v>672</v>
      </c>
      <c r="V32" s="60"/>
      <c r="W32" s="60" t="s">
        <v>672</v>
      </c>
      <c r="X32" s="60"/>
      <c r="Y32" s="60" t="s">
        <v>672</v>
      </c>
      <c r="Z32" s="60"/>
      <c r="AA32" s="60" t="s">
        <v>672</v>
      </c>
      <c r="AB32" s="60"/>
      <c r="AC32" s="60"/>
      <c r="AD32" s="60"/>
      <c r="AE32" s="60"/>
      <c r="AF32" s="60"/>
      <c r="AG32" s="60"/>
      <c r="AH32" s="60" t="s">
        <v>672</v>
      </c>
    </row>
    <row r="33" spans="1:34" s="26" customFormat="1" ht="51" x14ac:dyDescent="0.2">
      <c r="A33" s="32" t="s">
        <v>271</v>
      </c>
      <c r="B33" s="32" t="s">
        <v>272</v>
      </c>
      <c r="C33" s="58">
        <f>COUNTIFS('POL-POL-002(1)'!$A$11:$A$67,$A33,'POL-POL-002(1)'!$C$11:$C$67,"&lt;&gt;NA")</f>
        <v>0</v>
      </c>
      <c r="D33" s="58">
        <f>COUNTIF('POL-POL-003'!$A$11:$A$32,$A33)</f>
        <v>0</v>
      </c>
      <c r="E33" s="58">
        <f>COUNTIF('POL-POL-004'!$A$11:$A$30,$A33)</f>
        <v>0</v>
      </c>
      <c r="F33" s="58">
        <f>COUNTIF('POL-POL-005'!$A$11:$A$31,$A33)</f>
        <v>0</v>
      </c>
      <c r="G33" s="58"/>
      <c r="H33" s="26">
        <f>COUNTIF('POL-POL-002(2)'!B$12:B$46,'POL-POL-001'!B33)</f>
        <v>0</v>
      </c>
      <c r="I33" s="59" t="s">
        <v>666</v>
      </c>
      <c r="J33" s="59" t="s">
        <v>667</v>
      </c>
      <c r="K33" s="59" t="s">
        <v>674</v>
      </c>
      <c r="L33" s="59" t="s">
        <v>669</v>
      </c>
      <c r="M33" s="59" t="s">
        <v>670</v>
      </c>
      <c r="N33" s="60" t="s">
        <v>671</v>
      </c>
      <c r="O33" s="60" t="s">
        <v>672</v>
      </c>
      <c r="P33" s="60" t="s">
        <v>671</v>
      </c>
      <c r="Q33" s="60" t="s">
        <v>672</v>
      </c>
      <c r="R33" s="60" t="s">
        <v>672</v>
      </c>
      <c r="S33" s="60"/>
      <c r="T33" s="60"/>
      <c r="U33" s="60"/>
      <c r="V33" s="60" t="s">
        <v>672</v>
      </c>
      <c r="W33" s="60"/>
      <c r="X33" s="60"/>
      <c r="Y33" s="60"/>
      <c r="Z33" s="60"/>
      <c r="AA33" s="60"/>
      <c r="AB33" s="60" t="s">
        <v>672</v>
      </c>
      <c r="AC33" s="60"/>
      <c r="AD33" s="60"/>
      <c r="AE33" s="60" t="s">
        <v>672</v>
      </c>
      <c r="AF33" s="60"/>
      <c r="AG33" s="60"/>
      <c r="AH33" s="60"/>
    </row>
    <row r="34" spans="1:34" s="26" customFormat="1" ht="51" x14ac:dyDescent="0.2">
      <c r="A34" s="32" t="s">
        <v>279</v>
      </c>
      <c r="B34" s="32" t="s">
        <v>280</v>
      </c>
      <c r="C34" s="58">
        <f>COUNTIFS('POL-POL-002(1)'!$A$11:$A$67,$A34,'POL-POL-002(1)'!$C$11:$C$67,"&lt;&gt;NA")</f>
        <v>0</v>
      </c>
      <c r="D34" s="58">
        <f>COUNTIF('POL-POL-003'!$A$11:$A$32,$A34)</f>
        <v>0</v>
      </c>
      <c r="E34" s="58">
        <f>COUNTIF('POL-POL-004'!$A$11:$A$30,$A34)</f>
        <v>0</v>
      </c>
      <c r="F34" s="58">
        <f>COUNTIF('POL-POL-005'!$A$11:$A$31,$A34)</f>
        <v>0</v>
      </c>
      <c r="G34" s="58"/>
      <c r="H34" s="26">
        <f>COUNTIF('POL-POL-002(2)'!B$12:B$46,'POL-POL-001'!B34)</f>
        <v>0</v>
      </c>
      <c r="I34" s="59" t="s">
        <v>675</v>
      </c>
      <c r="J34" s="59" t="s">
        <v>687</v>
      </c>
      <c r="K34" s="59" t="s">
        <v>674</v>
      </c>
      <c r="L34" s="59" t="s">
        <v>669</v>
      </c>
      <c r="M34" s="59" t="s">
        <v>670</v>
      </c>
      <c r="N34" s="60" t="s">
        <v>671</v>
      </c>
      <c r="O34" s="60" t="s">
        <v>672</v>
      </c>
      <c r="P34" s="60" t="s">
        <v>671</v>
      </c>
      <c r="Q34" s="60"/>
      <c r="R34" s="60" t="s">
        <v>672</v>
      </c>
      <c r="S34" s="60"/>
      <c r="T34" s="60" t="s">
        <v>672</v>
      </c>
      <c r="U34" s="60"/>
      <c r="V34" s="60"/>
      <c r="W34" s="60"/>
      <c r="X34" s="60"/>
      <c r="Y34" s="60"/>
      <c r="Z34" s="60"/>
      <c r="AA34" s="60"/>
      <c r="AB34" s="60"/>
      <c r="AC34" s="60"/>
      <c r="AD34" s="60"/>
      <c r="AE34" s="60"/>
      <c r="AF34" s="60"/>
      <c r="AG34" s="60" t="s">
        <v>672</v>
      </c>
      <c r="AH34" s="60"/>
    </row>
    <row r="35" spans="1:34" s="26" customFormat="1" ht="51" x14ac:dyDescent="0.2">
      <c r="A35" s="32" t="s">
        <v>284</v>
      </c>
      <c r="B35" s="32" t="s">
        <v>688</v>
      </c>
      <c r="C35" s="58">
        <f>COUNTIFS('POL-POL-002(1)'!$A$11:$A$67,$A35,'POL-POL-002(1)'!$C$11:$C$67,"&lt;&gt;NA")</f>
        <v>1</v>
      </c>
      <c r="D35" s="58">
        <f>COUNTIF('POL-POL-003'!$A$11:$A$32,$A35)</f>
        <v>0</v>
      </c>
      <c r="E35" s="58">
        <f>COUNTIF('POL-POL-004'!$A$11:$A$30,$A35)</f>
        <v>0</v>
      </c>
      <c r="F35" s="58">
        <f>COUNTIF('POL-POL-005'!$A$11:$A$31,$A35)</f>
        <v>0</v>
      </c>
      <c r="G35" s="58"/>
      <c r="H35" s="26">
        <f>COUNTIF('POL-POL-002(2)'!B$12:B$46,'POL-POL-001'!B35)</f>
        <v>1</v>
      </c>
      <c r="I35" s="59" t="s">
        <v>675</v>
      </c>
      <c r="J35" s="59" t="s">
        <v>687</v>
      </c>
      <c r="K35" s="59" t="s">
        <v>680</v>
      </c>
      <c r="L35" s="59" t="s">
        <v>669</v>
      </c>
      <c r="M35" s="59" t="s">
        <v>670</v>
      </c>
      <c r="N35" s="60" t="s">
        <v>671</v>
      </c>
      <c r="O35" s="60" t="s">
        <v>672</v>
      </c>
      <c r="P35" s="60" t="s">
        <v>671</v>
      </c>
      <c r="Q35" s="60"/>
      <c r="R35" s="60" t="s">
        <v>672</v>
      </c>
      <c r="S35" s="60"/>
      <c r="T35" s="60" t="s">
        <v>672</v>
      </c>
      <c r="U35" s="60"/>
      <c r="V35" s="60"/>
      <c r="W35" s="60"/>
      <c r="X35" s="60"/>
      <c r="Y35" s="60"/>
      <c r="Z35" s="60"/>
      <c r="AA35" s="60"/>
      <c r="AB35" s="60"/>
      <c r="AC35" s="60"/>
      <c r="AD35" s="60"/>
      <c r="AE35" s="60"/>
      <c r="AF35" s="60"/>
      <c r="AG35" s="60" t="s">
        <v>672</v>
      </c>
      <c r="AH35" s="60"/>
    </row>
    <row r="36" spans="1:34" s="26" customFormat="1" ht="51" x14ac:dyDescent="0.2">
      <c r="A36" s="32" t="s">
        <v>289</v>
      </c>
      <c r="B36" s="32" t="s">
        <v>290</v>
      </c>
      <c r="C36" s="58">
        <f>COUNTIFS('POL-POL-002(1)'!$A$11:$A$67,$A36,'POL-POL-002(1)'!$C$11:$C$67,"&lt;&gt;NA")</f>
        <v>0</v>
      </c>
      <c r="D36" s="58">
        <f>COUNTIF('POL-POL-003'!$A$11:$A$32,$A36)</f>
        <v>0</v>
      </c>
      <c r="E36" s="58">
        <f>COUNTIF('POL-POL-004'!$A$11:$A$30,$A36)</f>
        <v>0</v>
      </c>
      <c r="F36" s="58">
        <f>COUNTIF('POL-POL-005'!$A$11:$A$31,$A36)</f>
        <v>0</v>
      </c>
      <c r="G36" s="58"/>
      <c r="H36" s="26">
        <f>COUNTIF('POL-POL-002(2)'!B$12:B$46,'POL-POL-001'!B36)</f>
        <v>0</v>
      </c>
      <c r="I36" s="59" t="s">
        <v>666</v>
      </c>
      <c r="J36" s="59" t="s">
        <v>682</v>
      </c>
      <c r="K36" s="59" t="s">
        <v>680</v>
      </c>
      <c r="L36" s="59" t="s">
        <v>669</v>
      </c>
      <c r="M36" s="59" t="s">
        <v>670</v>
      </c>
      <c r="N36" s="60" t="s">
        <v>671</v>
      </c>
      <c r="O36" s="60" t="s">
        <v>672</v>
      </c>
      <c r="P36" s="60" t="s">
        <v>671</v>
      </c>
      <c r="Q36" s="60" t="s">
        <v>672</v>
      </c>
      <c r="R36" s="60"/>
      <c r="S36" s="60" t="s">
        <v>672</v>
      </c>
      <c r="T36" s="60"/>
      <c r="U36" s="60"/>
      <c r="V36" s="60"/>
      <c r="W36" s="60"/>
      <c r="X36" s="60"/>
      <c r="Y36" s="60"/>
      <c r="Z36" s="60" t="s">
        <v>672</v>
      </c>
      <c r="AA36" s="60"/>
      <c r="AB36" s="60"/>
      <c r="AC36" s="60"/>
      <c r="AD36" s="60"/>
      <c r="AE36" s="60"/>
      <c r="AF36" s="60" t="s">
        <v>672</v>
      </c>
      <c r="AG36" s="60"/>
      <c r="AH36" s="60"/>
    </row>
    <row r="37" spans="1:34" s="26" customFormat="1" ht="51" x14ac:dyDescent="0.2">
      <c r="A37" s="32" t="s">
        <v>294</v>
      </c>
      <c r="B37" s="32" t="s">
        <v>295</v>
      </c>
      <c r="C37" s="58">
        <f>COUNTIFS('POL-POL-002(1)'!$A$11:$A$67,$A37,'POL-POL-002(1)'!$C$11:$C$67,"&lt;&gt;NA")</f>
        <v>1</v>
      </c>
      <c r="D37" s="58">
        <f>COUNTIF('POL-POL-003'!$A$11:$A$32,$A37)</f>
        <v>1</v>
      </c>
      <c r="E37" s="58">
        <f>COUNTIF('POL-POL-004'!$A$11:$A$30,$A37)</f>
        <v>1</v>
      </c>
      <c r="F37" s="58">
        <f>COUNTIF('POL-POL-005'!$A$11:$A$31,$A37)</f>
        <v>0</v>
      </c>
      <c r="G37" s="58"/>
      <c r="H37" s="26">
        <f>COUNTIF('POL-POL-002(2)'!B$12:B$46,'POL-POL-001'!B37)</f>
        <v>1</v>
      </c>
      <c r="I37" s="59" t="s">
        <v>666</v>
      </c>
      <c r="J37" s="59" t="s">
        <v>681</v>
      </c>
      <c r="K37" s="59" t="s">
        <v>680</v>
      </c>
      <c r="L37" s="59" t="s">
        <v>669</v>
      </c>
      <c r="M37" s="59" t="s">
        <v>670</v>
      </c>
      <c r="N37" s="60" t="s">
        <v>671</v>
      </c>
      <c r="O37" s="60" t="s">
        <v>672</v>
      </c>
      <c r="P37" s="60" t="s">
        <v>672</v>
      </c>
      <c r="Q37" s="60" t="s">
        <v>672</v>
      </c>
      <c r="R37" s="60"/>
      <c r="S37" s="60"/>
      <c r="T37" s="60"/>
      <c r="U37" s="60"/>
      <c r="V37" s="60"/>
      <c r="W37" s="60" t="s">
        <v>672</v>
      </c>
      <c r="X37" s="60" t="s">
        <v>672</v>
      </c>
      <c r="Y37" s="60"/>
      <c r="Z37" s="60"/>
      <c r="AA37" s="60"/>
      <c r="AB37" s="60" t="s">
        <v>672</v>
      </c>
      <c r="AC37" s="60"/>
      <c r="AD37" s="60"/>
      <c r="AE37" s="60"/>
      <c r="AF37" s="60"/>
      <c r="AG37" s="60"/>
      <c r="AH37" s="60" t="s">
        <v>672</v>
      </c>
    </row>
    <row r="38" spans="1:34" s="26" customFormat="1" ht="51" x14ac:dyDescent="0.2">
      <c r="A38" s="32" t="s">
        <v>299</v>
      </c>
      <c r="B38" s="32" t="s">
        <v>300</v>
      </c>
      <c r="C38" s="58">
        <f>COUNTIFS('POL-POL-002(1)'!$A$11:$A$67,$A38,'POL-POL-002(1)'!$C$11:$C$67,"&lt;&gt;NA")</f>
        <v>0</v>
      </c>
      <c r="D38" s="58">
        <f>COUNTIF('POL-POL-003'!$A$11:$A$32,$A38)</f>
        <v>1</v>
      </c>
      <c r="E38" s="58">
        <f>COUNTIF('POL-POL-004'!$A$11:$A$30,$A38)</f>
        <v>0</v>
      </c>
      <c r="F38" s="58">
        <f>COUNTIF('POL-POL-005'!$A$11:$A$31,$A38)</f>
        <v>0</v>
      </c>
      <c r="G38" s="58"/>
      <c r="H38" s="26">
        <f>COUNTIF('POL-POL-002(2)'!B$12:B$46,'POL-POL-001'!B38)</f>
        <v>0</v>
      </c>
      <c r="I38" s="59" t="s">
        <v>675</v>
      </c>
      <c r="J38" s="59" t="s">
        <v>687</v>
      </c>
      <c r="K38" s="59" t="s">
        <v>674</v>
      </c>
      <c r="L38" s="59" t="s">
        <v>669</v>
      </c>
      <c r="M38" s="59" t="s">
        <v>670</v>
      </c>
      <c r="N38" s="60" t="s">
        <v>671</v>
      </c>
      <c r="O38" s="60" t="s">
        <v>672</v>
      </c>
      <c r="P38" s="60" t="s">
        <v>671</v>
      </c>
      <c r="Q38" s="60"/>
      <c r="R38" s="60" t="s">
        <v>672</v>
      </c>
      <c r="S38" s="60"/>
      <c r="T38" s="60" t="s">
        <v>672</v>
      </c>
      <c r="U38" s="60"/>
      <c r="V38" s="60"/>
      <c r="W38" s="60"/>
      <c r="X38" s="60"/>
      <c r="Y38" s="60"/>
      <c r="Z38" s="60"/>
      <c r="AA38" s="60"/>
      <c r="AB38" s="60"/>
      <c r="AC38" s="60"/>
      <c r="AD38" s="60"/>
      <c r="AE38" s="60"/>
      <c r="AF38" s="60"/>
      <c r="AG38" s="60" t="s">
        <v>672</v>
      </c>
      <c r="AH38" s="60"/>
    </row>
    <row r="39" spans="1:34" s="26" customFormat="1" ht="34" x14ac:dyDescent="0.2">
      <c r="A39" s="32" t="s">
        <v>304</v>
      </c>
      <c r="B39" s="32" t="s">
        <v>305</v>
      </c>
      <c r="C39" s="58">
        <f>COUNTIFS('POL-POL-002(1)'!$A$11:$A$67,$A39,'POL-POL-002(1)'!$C$11:$C$67,"&lt;&gt;NA")</f>
        <v>1</v>
      </c>
      <c r="D39" s="58">
        <f>COUNTIF('POL-POL-003'!$A$11:$A$32,$A39)</f>
        <v>0</v>
      </c>
      <c r="E39" s="58">
        <f>COUNTIF('POL-POL-004'!$A$11:$A$30,$A39)</f>
        <v>0</v>
      </c>
      <c r="F39" s="58">
        <f>COUNTIF('POL-POL-005'!$A$11:$A$31,$A39)</f>
        <v>0</v>
      </c>
      <c r="G39" s="58"/>
      <c r="H39" s="26">
        <f>COUNTIF('POL-POL-002(2)'!B$12:B$46,'POL-POL-001'!B39)</f>
        <v>1</v>
      </c>
      <c r="I39" s="59" t="s">
        <v>666</v>
      </c>
      <c r="J39" s="59" t="s">
        <v>667</v>
      </c>
      <c r="K39" s="59" t="s">
        <v>668</v>
      </c>
      <c r="L39" s="59" t="s">
        <v>669</v>
      </c>
      <c r="M39" s="59" t="s">
        <v>670</v>
      </c>
      <c r="N39" s="60" t="s">
        <v>671</v>
      </c>
      <c r="O39" s="60" t="s">
        <v>672</v>
      </c>
      <c r="P39" s="60" t="s">
        <v>672</v>
      </c>
      <c r="Q39" s="60" t="s">
        <v>672</v>
      </c>
      <c r="R39" s="60"/>
      <c r="S39" s="60" t="s">
        <v>672</v>
      </c>
      <c r="T39" s="60"/>
      <c r="U39" s="60"/>
      <c r="V39" s="60" t="s">
        <v>672</v>
      </c>
      <c r="W39" s="60"/>
      <c r="X39" s="60"/>
      <c r="Y39" s="60"/>
      <c r="Z39" s="60"/>
      <c r="AA39" s="60"/>
      <c r="AB39" s="60" t="s">
        <v>672</v>
      </c>
      <c r="AC39" s="60"/>
      <c r="AD39" s="60"/>
      <c r="AE39" s="60" t="s">
        <v>672</v>
      </c>
      <c r="AF39" s="60"/>
      <c r="AG39" s="60"/>
      <c r="AH39" s="60"/>
    </row>
    <row r="40" spans="1:34" s="26" customFormat="1" ht="51" x14ac:dyDescent="0.2">
      <c r="A40" s="32" t="s">
        <v>312</v>
      </c>
      <c r="B40" s="32" t="s">
        <v>313</v>
      </c>
      <c r="C40" s="58">
        <f>COUNTIFS('POL-POL-002(1)'!$A$11:$A$67,$A40,'POL-POL-002(1)'!$C$11:$C$67,"&lt;&gt;NA")</f>
        <v>1</v>
      </c>
      <c r="D40" s="58">
        <f>COUNTIF('POL-POL-003'!$A$11:$A$32,$A40)</f>
        <v>1</v>
      </c>
      <c r="E40" s="58">
        <f>COUNTIF('POL-POL-004'!$A$11:$A$30,$A40)</f>
        <v>0</v>
      </c>
      <c r="F40" s="58">
        <f>COUNTIF('POL-POL-005'!$A$11:$A$31,$A40)</f>
        <v>1</v>
      </c>
      <c r="G40" s="58"/>
      <c r="H40" s="26">
        <f>COUNTIF('POL-POL-002(2)'!B$12:B$46,'POL-POL-001'!B40)</f>
        <v>1</v>
      </c>
      <c r="I40" s="59" t="s">
        <v>675</v>
      </c>
      <c r="J40" s="59" t="s">
        <v>676</v>
      </c>
      <c r="K40" s="59" t="s">
        <v>677</v>
      </c>
      <c r="L40" s="59" t="s">
        <v>678</v>
      </c>
      <c r="M40" s="59" t="s">
        <v>679</v>
      </c>
      <c r="N40" s="60" t="s">
        <v>671</v>
      </c>
      <c r="O40" s="60" t="s">
        <v>672</v>
      </c>
      <c r="P40" s="60" t="s">
        <v>671</v>
      </c>
      <c r="Q40" s="60"/>
      <c r="R40" s="60"/>
      <c r="S40" s="60"/>
      <c r="T40" s="60" t="s">
        <v>672</v>
      </c>
      <c r="U40" s="60" t="s">
        <v>672</v>
      </c>
      <c r="V40" s="60"/>
      <c r="W40" s="60"/>
      <c r="X40" s="60"/>
      <c r="Y40" s="60"/>
      <c r="Z40" s="60"/>
      <c r="AA40" s="60"/>
      <c r="AB40" s="60"/>
      <c r="AC40" s="60"/>
      <c r="AD40" s="60"/>
      <c r="AE40" s="60"/>
      <c r="AF40" s="60"/>
      <c r="AG40" s="60"/>
      <c r="AH40" s="60"/>
    </row>
    <row r="41" spans="1:34" s="26" customFormat="1" ht="51" x14ac:dyDescent="0.2">
      <c r="A41" s="32" t="s">
        <v>320</v>
      </c>
      <c r="B41" s="32" t="s">
        <v>321</v>
      </c>
      <c r="C41" s="58">
        <f>COUNTIFS('POL-POL-002(1)'!$A$11:$A$67,$A41,'POL-POL-002(1)'!$C$11:$C$67,"&lt;&gt;NA")</f>
        <v>1</v>
      </c>
      <c r="D41" s="58">
        <f>COUNTIF('POL-POL-003'!$A$11:$A$32,$A41)</f>
        <v>1</v>
      </c>
      <c r="E41" s="58">
        <f>COUNTIF('POL-POL-004'!$A$11:$A$30,$A41)</f>
        <v>0</v>
      </c>
      <c r="F41" s="58">
        <f>COUNTIF('POL-POL-005'!$A$11:$A$31,$A41)</f>
        <v>0</v>
      </c>
      <c r="G41" s="58"/>
      <c r="H41" s="26">
        <f>COUNTIF('POL-POL-002(2)'!B$12:B$46,'POL-POL-001'!B41)</f>
        <v>1</v>
      </c>
      <c r="I41" s="59" t="s">
        <v>675</v>
      </c>
      <c r="J41" s="59" t="s">
        <v>687</v>
      </c>
      <c r="K41" s="59" t="s">
        <v>674</v>
      </c>
      <c r="L41" s="59" t="s">
        <v>669</v>
      </c>
      <c r="M41" s="59" t="s">
        <v>670</v>
      </c>
      <c r="N41" s="60" t="s">
        <v>671</v>
      </c>
      <c r="O41" s="60" t="s">
        <v>672</v>
      </c>
      <c r="P41" s="60"/>
      <c r="Q41" s="60"/>
      <c r="R41" s="60" t="s">
        <v>672</v>
      </c>
      <c r="S41" s="60"/>
      <c r="T41" s="60" t="s">
        <v>672</v>
      </c>
      <c r="U41" s="60"/>
      <c r="V41" s="60"/>
      <c r="W41" s="60"/>
      <c r="X41" s="60"/>
      <c r="Y41" s="60"/>
      <c r="Z41" s="60"/>
      <c r="AA41" s="60"/>
      <c r="AB41" s="60"/>
      <c r="AC41" s="60"/>
      <c r="AD41" s="60"/>
      <c r="AE41" s="60"/>
      <c r="AF41" s="60"/>
      <c r="AG41" s="60" t="s">
        <v>672</v>
      </c>
      <c r="AH41" s="60"/>
    </row>
    <row r="42" spans="1:34" s="26" customFormat="1" ht="51" x14ac:dyDescent="0.2">
      <c r="A42" s="32" t="s">
        <v>325</v>
      </c>
      <c r="B42" s="32" t="s">
        <v>326</v>
      </c>
      <c r="C42" s="58">
        <f>COUNTIFS('POL-POL-002(1)'!$A$11:$A$67,$A42,'POL-POL-002(1)'!$C$11:$C$67,"&lt;&gt;NA")</f>
        <v>1</v>
      </c>
      <c r="D42" s="58">
        <f>COUNTIF('POL-POL-003'!$A$11:$A$32,$A42)</f>
        <v>0</v>
      </c>
      <c r="E42" s="58">
        <f>COUNTIF('POL-POL-004'!$A$11:$A$30,$A42)</f>
        <v>1</v>
      </c>
      <c r="F42" s="58">
        <f>COUNTIF('POL-POL-005'!$A$11:$A$31,$A42)</f>
        <v>1</v>
      </c>
      <c r="G42" s="58"/>
      <c r="H42" s="26">
        <f>COUNTIF('POL-POL-002(2)'!B$12:B$46,'POL-POL-001'!B42)</f>
        <v>1</v>
      </c>
      <c r="I42" s="59" t="s">
        <v>666</v>
      </c>
      <c r="J42" s="59" t="s">
        <v>667</v>
      </c>
      <c r="K42" s="59" t="s">
        <v>680</v>
      </c>
      <c r="L42" s="59" t="s">
        <v>669</v>
      </c>
      <c r="M42" s="59" t="s">
        <v>670</v>
      </c>
      <c r="N42" s="60" t="s">
        <v>671</v>
      </c>
      <c r="O42" s="60" t="s">
        <v>672</v>
      </c>
      <c r="P42" s="60" t="s">
        <v>671</v>
      </c>
      <c r="Q42" s="60" t="s">
        <v>672</v>
      </c>
      <c r="R42" s="60"/>
      <c r="S42" s="60"/>
      <c r="T42" s="60"/>
      <c r="U42" s="60"/>
      <c r="V42" s="60" t="s">
        <v>672</v>
      </c>
      <c r="W42" s="60"/>
      <c r="X42" s="60"/>
      <c r="Y42" s="60"/>
      <c r="Z42" s="60" t="s">
        <v>672</v>
      </c>
      <c r="AA42" s="60"/>
      <c r="AB42" s="60"/>
      <c r="AC42" s="60" t="s">
        <v>672</v>
      </c>
      <c r="AD42" s="60" t="s">
        <v>672</v>
      </c>
      <c r="AE42" s="60"/>
      <c r="AF42" s="60"/>
      <c r="AG42" s="60"/>
      <c r="AH42" s="60"/>
    </row>
    <row r="43" spans="1:34" s="26" customFormat="1" ht="34" x14ac:dyDescent="0.2">
      <c r="A43" s="32" t="s">
        <v>331</v>
      </c>
      <c r="B43" s="32" t="s">
        <v>332</v>
      </c>
      <c r="C43" s="58">
        <f>COUNTIFS('POL-POL-002(1)'!$A$11:$A$67,$A43,'POL-POL-002(1)'!$C$11:$C$67,"&lt;&gt;NA")</f>
        <v>0</v>
      </c>
      <c r="D43" s="58">
        <f>COUNTIF('POL-POL-003'!$A$11:$A$32,$A43)</f>
        <v>0</v>
      </c>
      <c r="E43" s="58">
        <f>COUNTIF('POL-POL-004'!$A$11:$A$30,$A43)</f>
        <v>0</v>
      </c>
      <c r="F43" s="58">
        <f>COUNTIF('POL-POL-005'!$A$11:$A$31,$A43)</f>
        <v>0</v>
      </c>
      <c r="G43" s="58"/>
      <c r="H43" s="26">
        <f>COUNTIF('POL-POL-002(2)'!B$12:B$46,'POL-POL-001'!B43)</f>
        <v>0</v>
      </c>
      <c r="I43" s="59" t="s">
        <v>675</v>
      </c>
      <c r="J43" s="59" t="s">
        <v>687</v>
      </c>
      <c r="K43" s="59" t="s">
        <v>677</v>
      </c>
      <c r="L43" s="59" t="s">
        <v>669</v>
      </c>
      <c r="M43" s="59" t="s">
        <v>670</v>
      </c>
      <c r="N43" s="60" t="s">
        <v>671</v>
      </c>
      <c r="O43" s="60" t="s">
        <v>672</v>
      </c>
      <c r="P43" s="60" t="s">
        <v>671</v>
      </c>
      <c r="Q43" s="60"/>
      <c r="R43" s="60" t="s">
        <v>672</v>
      </c>
      <c r="S43" s="60"/>
      <c r="T43" s="60" t="s">
        <v>672</v>
      </c>
      <c r="U43" s="60"/>
      <c r="V43" s="60"/>
      <c r="W43" s="60"/>
      <c r="X43" s="60"/>
      <c r="Y43" s="60"/>
      <c r="Z43" s="60"/>
      <c r="AA43" s="60"/>
      <c r="AB43" s="60"/>
      <c r="AC43" s="60"/>
      <c r="AD43" s="60"/>
      <c r="AE43" s="60"/>
      <c r="AF43" s="60"/>
      <c r="AG43" s="60" t="s">
        <v>672</v>
      </c>
      <c r="AH43" s="60"/>
    </row>
    <row r="44" spans="1:34" s="26" customFormat="1" ht="51" x14ac:dyDescent="0.2">
      <c r="A44" s="32" t="s">
        <v>336</v>
      </c>
      <c r="B44" s="32" t="s">
        <v>337</v>
      </c>
      <c r="C44" s="58">
        <f>COUNTIFS('POL-POL-002(1)'!$A$11:$A$67,$A44,'POL-POL-002(1)'!$C$11:$C$67,"&lt;&gt;NA")</f>
        <v>1</v>
      </c>
      <c r="D44" s="58">
        <f>COUNTIF('POL-POL-003'!$A$11:$A$32,$A44)</f>
        <v>1</v>
      </c>
      <c r="E44" s="58">
        <f>COUNTIF('POL-POL-004'!$A$11:$A$30,$A44)</f>
        <v>0</v>
      </c>
      <c r="F44" s="58">
        <f>COUNTIF('POL-POL-005'!$A$11:$A$31,$A44)</f>
        <v>0</v>
      </c>
      <c r="G44" s="58"/>
      <c r="H44" s="26">
        <f>COUNTIF('POL-POL-002(2)'!B$12:B$46,'POL-POL-001'!B44)</f>
        <v>1</v>
      </c>
      <c r="I44" s="59" t="s">
        <v>675</v>
      </c>
      <c r="J44" s="59" t="s">
        <v>684</v>
      </c>
      <c r="K44" s="59" t="s">
        <v>680</v>
      </c>
      <c r="L44" s="59" t="s">
        <v>669</v>
      </c>
      <c r="M44" s="59" t="s">
        <v>670</v>
      </c>
      <c r="N44" s="60" t="s">
        <v>671</v>
      </c>
      <c r="O44" s="60" t="s">
        <v>672</v>
      </c>
      <c r="P44" s="60" t="s">
        <v>671</v>
      </c>
      <c r="Q44" s="60"/>
      <c r="R44" s="60" t="s">
        <v>672</v>
      </c>
      <c r="S44" s="60"/>
      <c r="T44" s="60" t="s">
        <v>672</v>
      </c>
      <c r="U44" s="60" t="s">
        <v>672</v>
      </c>
      <c r="V44" s="60"/>
      <c r="W44" s="60"/>
      <c r="X44" s="60"/>
      <c r="Y44" s="60"/>
      <c r="Z44" s="60"/>
      <c r="AA44" s="60"/>
      <c r="AB44" s="60"/>
      <c r="AC44" s="60"/>
      <c r="AD44" s="60"/>
      <c r="AE44" s="60"/>
      <c r="AF44" s="60"/>
      <c r="AG44" s="60" t="s">
        <v>672</v>
      </c>
      <c r="AH44" s="60"/>
    </row>
    <row r="45" spans="1:34" s="26" customFormat="1" ht="51" x14ac:dyDescent="0.2">
      <c r="A45" s="32" t="s">
        <v>344</v>
      </c>
      <c r="B45" s="32" t="s">
        <v>345</v>
      </c>
      <c r="C45" s="58">
        <f>COUNTIFS('POL-POL-002(1)'!$A$11:$A$67,$A45,'POL-POL-002(1)'!$C$11:$C$67,"&lt;&gt;NA")</f>
        <v>1</v>
      </c>
      <c r="D45" s="58">
        <f>COUNTIF('POL-POL-003'!$A$11:$A$32,$A45)</f>
        <v>0</v>
      </c>
      <c r="E45" s="58">
        <f>COUNTIF('POL-POL-004'!$A$11:$A$30,$A45)</f>
        <v>1</v>
      </c>
      <c r="F45" s="58">
        <f>COUNTIF('POL-POL-005'!$A$11:$A$31,$A45)</f>
        <v>0</v>
      </c>
      <c r="G45" s="58"/>
      <c r="H45" s="26">
        <f>COUNTIF('POL-POL-002(2)'!B$12:B$46,'POL-POL-001'!B45)</f>
        <v>1</v>
      </c>
      <c r="I45" s="59" t="s">
        <v>666</v>
      </c>
      <c r="J45" s="59" t="s">
        <v>681</v>
      </c>
      <c r="K45" s="59" t="s">
        <v>680</v>
      </c>
      <c r="L45" s="59" t="s">
        <v>669</v>
      </c>
      <c r="M45" s="59" t="s">
        <v>670</v>
      </c>
      <c r="N45" s="60" t="s">
        <v>671</v>
      </c>
      <c r="O45" s="60" t="s">
        <v>672</v>
      </c>
      <c r="P45" s="60" t="s">
        <v>671</v>
      </c>
      <c r="Q45" s="60" t="s">
        <v>672</v>
      </c>
      <c r="R45" s="60"/>
      <c r="S45" s="60"/>
      <c r="T45" s="60"/>
      <c r="U45" s="60" t="s">
        <v>672</v>
      </c>
      <c r="V45" s="60"/>
      <c r="W45" s="60" t="s">
        <v>672</v>
      </c>
      <c r="X45" s="60"/>
      <c r="Y45" s="60" t="s">
        <v>672</v>
      </c>
      <c r="Z45" s="60"/>
      <c r="AA45" s="60"/>
      <c r="AB45" s="60"/>
      <c r="AC45" s="60"/>
      <c r="AD45" s="60"/>
      <c r="AE45" s="60"/>
      <c r="AF45" s="60"/>
      <c r="AG45" s="60"/>
      <c r="AH45" s="60" t="s">
        <v>672</v>
      </c>
    </row>
    <row r="46" spans="1:34" s="26" customFormat="1" ht="34" x14ac:dyDescent="0.2">
      <c r="A46" s="32" t="s">
        <v>352</v>
      </c>
      <c r="B46" s="32" t="s">
        <v>353</v>
      </c>
      <c r="C46" s="58">
        <f>COUNTIFS('POL-POL-002(1)'!$A$11:$A$67,$A46,'POL-POL-002(1)'!$C$11:$C$67,"&lt;&gt;NA")</f>
        <v>0</v>
      </c>
      <c r="D46" s="58">
        <f>COUNTIF('POL-POL-003'!$A$11:$A$32,$A46)</f>
        <v>0</v>
      </c>
      <c r="E46" s="58">
        <f>COUNTIF('POL-POL-004'!$A$11:$A$30,$A46)</f>
        <v>1</v>
      </c>
      <c r="F46" s="58">
        <f>COUNTIF('POL-POL-005'!$A$11:$A$31,$A46)</f>
        <v>1</v>
      </c>
      <c r="G46" s="58"/>
      <c r="H46" s="26">
        <f>COUNTIF('POL-POL-002(2)'!B$12:B$46,'POL-POL-001'!B46)</f>
        <v>0</v>
      </c>
      <c r="I46" s="59" t="s">
        <v>666</v>
      </c>
      <c r="J46" s="59" t="s">
        <v>682</v>
      </c>
      <c r="K46" s="59" t="s">
        <v>677</v>
      </c>
      <c r="L46" s="59" t="s">
        <v>669</v>
      </c>
      <c r="M46" s="59" t="s">
        <v>679</v>
      </c>
      <c r="N46" s="60" t="s">
        <v>672</v>
      </c>
      <c r="O46" s="60" t="s">
        <v>672</v>
      </c>
      <c r="P46" s="60" t="s">
        <v>671</v>
      </c>
      <c r="Q46" s="60" t="s">
        <v>672</v>
      </c>
      <c r="R46" s="60"/>
      <c r="S46" s="60"/>
      <c r="T46" s="60"/>
      <c r="U46" s="60" t="s">
        <v>672</v>
      </c>
      <c r="V46" s="60"/>
      <c r="W46" s="60"/>
      <c r="X46" s="60"/>
      <c r="Y46" s="60"/>
      <c r="Z46" s="60"/>
      <c r="AA46" s="60"/>
      <c r="AB46" s="60"/>
      <c r="AC46" s="60"/>
      <c r="AD46" s="60"/>
      <c r="AE46" s="60"/>
      <c r="AF46" s="60" t="s">
        <v>672</v>
      </c>
      <c r="AG46" s="60"/>
      <c r="AH46" s="60"/>
    </row>
    <row r="47" spans="1:34" s="26" customFormat="1" ht="51" x14ac:dyDescent="0.2">
      <c r="A47" s="32" t="s">
        <v>357</v>
      </c>
      <c r="B47" s="32" t="s">
        <v>358</v>
      </c>
      <c r="C47" s="58">
        <f>COUNTIFS('POL-POL-002(1)'!$A$11:$A$67,$A47,'POL-POL-002(1)'!$C$11:$C$67,"&lt;&gt;NA")</f>
        <v>1</v>
      </c>
      <c r="D47" s="58">
        <f>COUNTIF('POL-POL-003'!$A$11:$A$32,$A47)</f>
        <v>0</v>
      </c>
      <c r="E47" s="58">
        <f>COUNTIF('POL-POL-004'!$A$11:$A$30,$A47)</f>
        <v>0</v>
      </c>
      <c r="F47" s="58">
        <f>COUNTIF('POL-POL-005'!$A$11:$A$31,$A47)</f>
        <v>1</v>
      </c>
      <c r="G47" s="58"/>
      <c r="H47" s="26">
        <f>COUNTIF('POL-POL-002(2)'!B$12:B$46,'POL-POL-001'!B47)</f>
        <v>1</v>
      </c>
      <c r="I47" s="59" t="s">
        <v>689</v>
      </c>
      <c r="J47" s="59" t="s">
        <v>690</v>
      </c>
      <c r="K47" s="59" t="s">
        <v>674</v>
      </c>
      <c r="L47" s="59" t="s">
        <v>678</v>
      </c>
      <c r="M47" s="59" t="s">
        <v>670</v>
      </c>
      <c r="N47" s="60" t="s">
        <v>672</v>
      </c>
      <c r="O47" s="60" t="s">
        <v>671</v>
      </c>
      <c r="P47" s="60" t="s">
        <v>671</v>
      </c>
      <c r="Q47" s="60" t="s">
        <v>672</v>
      </c>
      <c r="R47" s="60"/>
      <c r="S47" s="60"/>
      <c r="T47" s="60"/>
      <c r="U47" s="60" t="s">
        <v>672</v>
      </c>
      <c r="V47" s="60"/>
      <c r="W47" s="60"/>
      <c r="X47" s="60"/>
      <c r="Y47" s="60"/>
      <c r="Z47" s="60"/>
      <c r="AA47" s="60"/>
      <c r="AB47" s="60"/>
      <c r="AC47" s="60" t="s">
        <v>672</v>
      </c>
      <c r="AD47" s="60"/>
      <c r="AE47" s="60"/>
      <c r="AF47" s="60"/>
      <c r="AG47" s="60"/>
      <c r="AH47" s="60"/>
    </row>
    <row r="48" spans="1:34" s="26" customFormat="1" ht="51" x14ac:dyDescent="0.2">
      <c r="A48" s="32" t="s">
        <v>362</v>
      </c>
      <c r="B48" s="32" t="s">
        <v>363</v>
      </c>
      <c r="C48" s="58">
        <f>COUNTIFS('POL-POL-002(1)'!$A$11:$A$67,$A48,'POL-POL-002(1)'!$C$11:$C$67,"&lt;&gt;NA")</f>
        <v>1</v>
      </c>
      <c r="D48" s="58">
        <f>COUNTIF('POL-POL-003'!$A$11:$A$32,$A48)</f>
        <v>1</v>
      </c>
      <c r="E48" s="58">
        <f>COUNTIF('POL-POL-004'!$A$11:$A$30,$A48)</f>
        <v>0</v>
      </c>
      <c r="F48" s="58">
        <f>COUNTIF('POL-POL-005'!$A$11:$A$31,$A48)</f>
        <v>0</v>
      </c>
      <c r="G48" s="58"/>
      <c r="H48" s="26">
        <f>COUNTIF('POL-POL-002(2)'!B$12:B$46,'POL-POL-001'!B48)</f>
        <v>1</v>
      </c>
      <c r="I48" s="59" t="s">
        <v>675</v>
      </c>
      <c r="J48" s="59" t="s">
        <v>683</v>
      </c>
      <c r="K48" s="59" t="s">
        <v>674</v>
      </c>
      <c r="L48" s="59" t="s">
        <v>669</v>
      </c>
      <c r="M48" s="59" t="s">
        <v>670</v>
      </c>
      <c r="N48" s="60" t="s">
        <v>671</v>
      </c>
      <c r="O48" s="60" t="s">
        <v>672</v>
      </c>
      <c r="P48" s="60" t="s">
        <v>671</v>
      </c>
      <c r="Q48" s="60" t="s">
        <v>672</v>
      </c>
      <c r="R48" s="60" t="s">
        <v>672</v>
      </c>
      <c r="S48" s="60"/>
      <c r="T48" s="60" t="s">
        <v>672</v>
      </c>
      <c r="U48" s="60"/>
      <c r="V48" s="60"/>
      <c r="W48" s="60"/>
      <c r="X48" s="60"/>
      <c r="Y48" s="60"/>
      <c r="Z48" s="60"/>
      <c r="AA48" s="60"/>
      <c r="AB48" s="60"/>
      <c r="AC48" s="60"/>
      <c r="AD48" s="60"/>
      <c r="AE48" s="60"/>
      <c r="AF48" s="60"/>
      <c r="AG48" s="60" t="s">
        <v>672</v>
      </c>
      <c r="AH48" s="60"/>
    </row>
    <row r="49" spans="1:34" s="26" customFormat="1" ht="51" x14ac:dyDescent="0.2">
      <c r="A49" s="32" t="s">
        <v>370</v>
      </c>
      <c r="B49" s="32" t="s">
        <v>371</v>
      </c>
      <c r="C49" s="58">
        <f>COUNTIFS('POL-POL-002(1)'!$A$11:$A$67,$A49,'POL-POL-002(1)'!$C$11:$C$67,"&lt;&gt;NA")</f>
        <v>1</v>
      </c>
      <c r="D49" s="58">
        <f>COUNTIF('POL-POL-003'!$A$11:$A$32,$A49)</f>
        <v>0</v>
      </c>
      <c r="E49" s="58">
        <f>COUNTIF('POL-POL-004'!$A$11:$A$30,$A49)</f>
        <v>0</v>
      </c>
      <c r="F49" s="58">
        <f>COUNTIF('POL-POL-005'!$A$11:$A$31,$A49)</f>
        <v>0</v>
      </c>
      <c r="G49" s="58"/>
      <c r="H49" s="26">
        <f>COUNTIF('POL-POL-002(2)'!B$12:B$46,'POL-POL-001'!B49)</f>
        <v>1</v>
      </c>
      <c r="I49" s="59" t="s">
        <v>666</v>
      </c>
      <c r="J49" s="59" t="s">
        <v>681</v>
      </c>
      <c r="K49" s="59" t="s">
        <v>677</v>
      </c>
      <c r="L49" s="59" t="s">
        <v>669</v>
      </c>
      <c r="M49" s="59" t="s">
        <v>670</v>
      </c>
      <c r="N49" s="60" t="s">
        <v>671</v>
      </c>
      <c r="O49" s="60" t="s">
        <v>672</v>
      </c>
      <c r="P49" s="60" t="s">
        <v>671</v>
      </c>
      <c r="Q49" s="60" t="s">
        <v>672</v>
      </c>
      <c r="R49" s="60" t="s">
        <v>672</v>
      </c>
      <c r="S49" s="60"/>
      <c r="T49" s="60"/>
      <c r="U49" s="60" t="s">
        <v>672</v>
      </c>
      <c r="V49" s="60"/>
      <c r="W49" s="60" t="s">
        <v>672</v>
      </c>
      <c r="X49" s="60"/>
      <c r="Y49" s="60"/>
      <c r="Z49" s="60"/>
      <c r="AA49" s="60"/>
      <c r="AB49" s="60"/>
      <c r="AC49" s="60"/>
      <c r="AD49" s="60"/>
      <c r="AE49" s="60"/>
      <c r="AF49" s="60"/>
      <c r="AG49" s="60"/>
      <c r="AH49" s="60" t="s">
        <v>672</v>
      </c>
    </row>
    <row r="50" spans="1:34" s="26" customFormat="1" ht="51" x14ac:dyDescent="0.2">
      <c r="A50" s="32" t="s">
        <v>375</v>
      </c>
      <c r="B50" s="32" t="s">
        <v>376</v>
      </c>
      <c r="C50" s="58">
        <f>COUNTIFS('POL-POL-002(1)'!$A$11:$A$67,$A50,'POL-POL-002(1)'!$C$11:$C$67,"&lt;&gt;NA")</f>
        <v>1</v>
      </c>
      <c r="D50" s="58">
        <f>COUNTIF('POL-POL-003'!$A$11:$A$32,$A50)</f>
        <v>1</v>
      </c>
      <c r="E50" s="58">
        <f>COUNTIF('POL-POL-004'!$A$11:$A$30,$A50)</f>
        <v>0</v>
      </c>
      <c r="F50" s="58">
        <f>COUNTIF('POL-POL-005'!$A$11:$A$31,$A50)</f>
        <v>0</v>
      </c>
      <c r="G50" s="58"/>
      <c r="H50" s="26">
        <f>COUNTIF('POL-POL-002(2)'!B$12:B$46,'POL-POL-001'!B50)</f>
        <v>1</v>
      </c>
      <c r="I50" s="59" t="s">
        <v>675</v>
      </c>
      <c r="J50" s="59" t="s">
        <v>684</v>
      </c>
      <c r="K50" s="59" t="s">
        <v>680</v>
      </c>
      <c r="L50" s="59" t="s">
        <v>669</v>
      </c>
      <c r="M50" s="59" t="s">
        <v>670</v>
      </c>
      <c r="N50" s="60" t="s">
        <v>671</v>
      </c>
      <c r="O50" s="60" t="s">
        <v>672</v>
      </c>
      <c r="P50" s="60" t="s">
        <v>671</v>
      </c>
      <c r="Q50" s="60"/>
      <c r="R50" s="60" t="s">
        <v>672</v>
      </c>
      <c r="S50" s="60"/>
      <c r="T50" s="60" t="s">
        <v>672</v>
      </c>
      <c r="U50" s="60"/>
      <c r="V50" s="60"/>
      <c r="W50" s="60"/>
      <c r="X50" s="60"/>
      <c r="Y50" s="60"/>
      <c r="Z50" s="60"/>
      <c r="AA50" s="60"/>
      <c r="AB50" s="60"/>
      <c r="AC50" s="60"/>
      <c r="AD50" s="60"/>
      <c r="AE50" s="60"/>
      <c r="AF50" s="60"/>
      <c r="AG50" s="60" t="s">
        <v>672</v>
      </c>
      <c r="AH50" s="60"/>
    </row>
    <row r="51" spans="1:34" s="26" customFormat="1" ht="51" x14ac:dyDescent="0.2">
      <c r="A51" s="32" t="s">
        <v>383</v>
      </c>
      <c r="B51" s="32" t="s">
        <v>384</v>
      </c>
      <c r="C51" s="58">
        <f>COUNTIFS('POL-POL-002(1)'!$A$11:$A$67,$A51,'POL-POL-002(1)'!$C$11:$C$67,"&lt;&gt;NA")</f>
        <v>1</v>
      </c>
      <c r="D51" s="58">
        <f>COUNTIF('POL-POL-003'!$A$11:$A$32,$A51)</f>
        <v>1</v>
      </c>
      <c r="E51" s="58">
        <f>COUNTIF('POL-POL-004'!$A$11:$A$30,$A51)</f>
        <v>1</v>
      </c>
      <c r="F51" s="58">
        <f>COUNTIF('POL-POL-005'!$A$11:$A$31,$A51)</f>
        <v>0</v>
      </c>
      <c r="G51" s="58"/>
      <c r="H51" s="26">
        <f>COUNTIF('POL-POL-002(2)'!B$12:B$46,'POL-POL-001'!B51)</f>
        <v>1</v>
      </c>
      <c r="I51" s="59" t="s">
        <v>666</v>
      </c>
      <c r="J51" s="59" t="s">
        <v>667</v>
      </c>
      <c r="K51" s="59" t="s">
        <v>674</v>
      </c>
      <c r="L51" s="59" t="s">
        <v>669</v>
      </c>
      <c r="M51" s="59" t="s">
        <v>670</v>
      </c>
      <c r="N51" s="60" t="s">
        <v>671</v>
      </c>
      <c r="O51" s="60" t="s">
        <v>672</v>
      </c>
      <c r="P51" s="60" t="s">
        <v>671</v>
      </c>
      <c r="Q51" s="60" t="s">
        <v>672</v>
      </c>
      <c r="R51" s="60"/>
      <c r="S51" s="60"/>
      <c r="T51" s="60"/>
      <c r="U51" s="60"/>
      <c r="V51" s="60" t="s">
        <v>672</v>
      </c>
      <c r="W51" s="60"/>
      <c r="X51" s="60"/>
      <c r="Y51" s="60"/>
      <c r="Z51" s="60"/>
      <c r="AA51" s="60"/>
      <c r="AB51" s="60" t="s">
        <v>672</v>
      </c>
      <c r="AC51" s="60"/>
      <c r="AD51" s="60"/>
      <c r="AE51" s="60" t="s">
        <v>672</v>
      </c>
      <c r="AF51" s="60"/>
      <c r="AG51" s="60"/>
      <c r="AH51" s="60"/>
    </row>
    <row r="52" spans="1:34" s="26" customFormat="1" ht="34" x14ac:dyDescent="0.2">
      <c r="A52" s="32" t="s">
        <v>394</v>
      </c>
      <c r="B52" s="32" t="s">
        <v>395</v>
      </c>
      <c r="C52" s="58">
        <f>COUNTIFS('POL-POL-002(1)'!$A$11:$A$67,$A52,'POL-POL-002(1)'!$C$11:$C$67,"&lt;&gt;NA")</f>
        <v>0</v>
      </c>
      <c r="D52" s="58">
        <f>COUNTIF('POL-POL-003'!$A$11:$A$32,$A52)</f>
        <v>0</v>
      </c>
      <c r="E52" s="58">
        <f>COUNTIF('POL-POL-004'!$A$11:$A$30,$A52)</f>
        <v>0</v>
      </c>
      <c r="F52" s="58">
        <f>COUNTIF('POL-POL-005'!$A$11:$A$31,$A52)</f>
        <v>0</v>
      </c>
      <c r="G52" s="58"/>
      <c r="H52" s="26">
        <f>COUNTIF('POL-POL-002(2)'!B$12:B$46,'POL-POL-001'!B52)</f>
        <v>0</v>
      </c>
      <c r="I52" s="59" t="s">
        <v>666</v>
      </c>
      <c r="J52" s="59" t="s">
        <v>682</v>
      </c>
      <c r="K52" s="59" t="s">
        <v>677</v>
      </c>
      <c r="L52" s="59" t="s">
        <v>685</v>
      </c>
      <c r="M52" s="59" t="s">
        <v>670</v>
      </c>
      <c r="N52" s="60" t="s">
        <v>671</v>
      </c>
      <c r="O52" s="60" t="s">
        <v>672</v>
      </c>
      <c r="P52" s="60"/>
      <c r="Q52" s="60"/>
      <c r="R52" s="60"/>
      <c r="S52" s="60"/>
      <c r="T52" s="60"/>
      <c r="U52" s="60" t="s">
        <v>672</v>
      </c>
      <c r="V52" s="60"/>
      <c r="W52" s="60"/>
      <c r="X52" s="60"/>
      <c r="Y52" s="60"/>
      <c r="Z52" s="60"/>
      <c r="AA52" s="60"/>
      <c r="AB52" s="60"/>
      <c r="AC52" s="60"/>
      <c r="AD52" s="60"/>
      <c r="AE52" s="60"/>
      <c r="AF52" s="60" t="s">
        <v>672</v>
      </c>
      <c r="AG52" s="60"/>
      <c r="AH52" s="60"/>
    </row>
    <row r="53" spans="1:34" s="26" customFormat="1" ht="34" x14ac:dyDescent="0.2">
      <c r="A53" s="32" t="s">
        <v>402</v>
      </c>
      <c r="B53" s="32" t="s">
        <v>403</v>
      </c>
      <c r="C53" s="58">
        <f>COUNTIFS('POL-POL-002(1)'!$A$11:$A$67,$A53,'POL-POL-002(1)'!$C$11:$C$67,"&lt;&gt;NA")</f>
        <v>1</v>
      </c>
      <c r="D53" s="58">
        <f>COUNTIF('POL-POL-003'!$A$11:$A$32,$A53)</f>
        <v>0</v>
      </c>
      <c r="E53" s="58">
        <f>COUNTIF('POL-POL-004'!$A$11:$A$30,$A53)</f>
        <v>0</v>
      </c>
      <c r="F53" s="58">
        <f>COUNTIF('POL-POL-005'!$A$11:$A$31,$A53)</f>
        <v>0</v>
      </c>
      <c r="G53" s="58"/>
      <c r="H53" s="26">
        <f>COUNTIF('POL-POL-002(2)'!B$12:B$46,'POL-POL-001'!B53)</f>
        <v>1</v>
      </c>
      <c r="I53" s="59" t="s">
        <v>666</v>
      </c>
      <c r="J53" s="59" t="s">
        <v>686</v>
      </c>
      <c r="K53" s="59" t="s">
        <v>668</v>
      </c>
      <c r="L53" s="59" t="s">
        <v>669</v>
      </c>
      <c r="M53" s="59" t="s">
        <v>670</v>
      </c>
      <c r="N53" s="60" t="s">
        <v>671</v>
      </c>
      <c r="O53" s="60" t="s">
        <v>672</v>
      </c>
      <c r="P53" s="60" t="s">
        <v>671</v>
      </c>
      <c r="Q53" s="60" t="s">
        <v>672</v>
      </c>
      <c r="R53" s="60"/>
      <c r="S53" s="60" t="s">
        <v>672</v>
      </c>
      <c r="T53" s="60"/>
      <c r="U53" s="60"/>
      <c r="V53" s="60"/>
      <c r="W53" s="60"/>
      <c r="X53" s="60"/>
      <c r="Y53" s="60"/>
      <c r="Z53" s="60" t="s">
        <v>672</v>
      </c>
      <c r="AA53" s="60"/>
      <c r="AB53" s="60"/>
      <c r="AC53" s="60" t="s">
        <v>672</v>
      </c>
      <c r="AD53" s="60" t="s">
        <v>672</v>
      </c>
      <c r="AE53" s="60"/>
      <c r="AF53" s="60"/>
      <c r="AG53" s="60"/>
      <c r="AH53" s="60"/>
    </row>
    <row r="54" spans="1:34" s="26" customFormat="1" ht="51" x14ac:dyDescent="0.2">
      <c r="A54" s="32" t="s">
        <v>407</v>
      </c>
      <c r="B54" s="32" t="s">
        <v>408</v>
      </c>
      <c r="C54" s="58">
        <f>COUNTIFS('POL-POL-002(1)'!$A$11:$A$67,$A54,'POL-POL-002(1)'!$C$11:$C$67,"&lt;&gt;NA")</f>
        <v>1</v>
      </c>
      <c r="D54" s="58">
        <f>COUNTIF('POL-POL-003'!$A$11:$A$32,$A54)</f>
        <v>1</v>
      </c>
      <c r="E54" s="58">
        <f>COUNTIF('POL-POL-004'!$A$11:$A$30,$A54)</f>
        <v>0</v>
      </c>
      <c r="F54" s="58">
        <f>COUNTIF('POL-POL-005'!$A$11:$A$31,$A54)</f>
        <v>1</v>
      </c>
      <c r="G54" s="58"/>
      <c r="H54" s="26">
        <f>COUNTIF('POL-POL-002(2)'!B$12:B$46,'POL-POL-001'!B54)</f>
        <v>1</v>
      </c>
      <c r="I54" s="59" t="s">
        <v>666</v>
      </c>
      <c r="J54" s="59" t="s">
        <v>681</v>
      </c>
      <c r="K54" s="59" t="s">
        <v>674</v>
      </c>
      <c r="L54" s="59" t="s">
        <v>669</v>
      </c>
      <c r="M54" s="59" t="s">
        <v>670</v>
      </c>
      <c r="N54" s="60" t="s">
        <v>671</v>
      </c>
      <c r="O54" s="60" t="s">
        <v>672</v>
      </c>
      <c r="P54" s="60" t="s">
        <v>671</v>
      </c>
      <c r="Q54" s="60" t="s">
        <v>672</v>
      </c>
      <c r="R54" s="60"/>
      <c r="S54" s="60"/>
      <c r="T54" s="60"/>
      <c r="U54" s="60" t="s">
        <v>672</v>
      </c>
      <c r="V54" s="60"/>
      <c r="W54" s="60" t="s">
        <v>672</v>
      </c>
      <c r="X54" s="60" t="s">
        <v>672</v>
      </c>
      <c r="Y54" s="60"/>
      <c r="Z54" s="60"/>
      <c r="AA54" s="60" t="s">
        <v>672</v>
      </c>
      <c r="AB54" s="60"/>
      <c r="AC54" s="60"/>
      <c r="AD54" s="60"/>
      <c r="AE54" s="60"/>
      <c r="AF54" s="60"/>
      <c r="AG54" s="60"/>
      <c r="AH54" s="60" t="s">
        <v>672</v>
      </c>
    </row>
    <row r="55" spans="1:34" s="26" customFormat="1" ht="51" x14ac:dyDescent="0.2">
      <c r="A55" s="32" t="s">
        <v>412</v>
      </c>
      <c r="B55" s="32" t="s">
        <v>413</v>
      </c>
      <c r="C55" s="58">
        <f>COUNTIFS('POL-POL-002(1)'!$A$11:$A$67,$A55,'POL-POL-002(1)'!$C$11:$C$67,"&lt;&gt;NA")</f>
        <v>1</v>
      </c>
      <c r="D55" s="58">
        <f>COUNTIF('POL-POL-003'!$A$11:$A$32,$A55)</f>
        <v>0</v>
      </c>
      <c r="E55" s="58">
        <f>COUNTIF('POL-POL-004'!$A$11:$A$30,$A55)</f>
        <v>0</v>
      </c>
      <c r="F55" s="58">
        <f>COUNTIF('POL-POL-005'!$A$11:$A$31,$A55)</f>
        <v>0</v>
      </c>
      <c r="G55" s="58"/>
      <c r="H55" s="26">
        <f>COUNTIF('POL-POL-002(2)'!B$12:B$46,'POL-POL-001'!B55)</f>
        <v>1</v>
      </c>
      <c r="I55" s="59" t="s">
        <v>666</v>
      </c>
      <c r="J55" s="59" t="s">
        <v>681</v>
      </c>
      <c r="K55" s="59" t="s">
        <v>680</v>
      </c>
      <c r="L55" s="59" t="s">
        <v>669</v>
      </c>
      <c r="M55" s="59" t="s">
        <v>670</v>
      </c>
      <c r="N55" s="60" t="s">
        <v>671</v>
      </c>
      <c r="O55" s="60" t="s">
        <v>672</v>
      </c>
      <c r="P55" s="60" t="s">
        <v>672</v>
      </c>
      <c r="Q55" s="60" t="s">
        <v>672</v>
      </c>
      <c r="R55" s="60"/>
      <c r="S55" s="60"/>
      <c r="T55" s="60"/>
      <c r="U55" s="60"/>
      <c r="V55" s="60"/>
      <c r="W55" s="60"/>
      <c r="X55" s="60"/>
      <c r="Y55" s="60"/>
      <c r="Z55" s="60"/>
      <c r="AA55" s="60"/>
      <c r="AB55" s="60"/>
      <c r="AC55" s="60"/>
      <c r="AD55" s="60"/>
      <c r="AE55" s="60"/>
      <c r="AF55" s="60"/>
      <c r="AG55" s="60" t="s">
        <v>672</v>
      </c>
      <c r="AH55" s="60" t="s">
        <v>672</v>
      </c>
    </row>
    <row r="56" spans="1:34" s="26" customFormat="1" ht="51" x14ac:dyDescent="0.2">
      <c r="A56" s="32" t="s">
        <v>417</v>
      </c>
      <c r="B56" s="32" t="s">
        <v>418</v>
      </c>
      <c r="C56" s="58">
        <f>COUNTIFS('POL-POL-002(1)'!$A$11:$A$67,$A56,'POL-POL-002(1)'!$C$11:$C$67,"&lt;&gt;NA")</f>
        <v>0</v>
      </c>
      <c r="D56" s="58">
        <f>COUNTIF('POL-POL-003'!$A$11:$A$32,$A56)</f>
        <v>1</v>
      </c>
      <c r="E56" s="58">
        <f>COUNTIF('POL-POL-004'!$A$11:$A$30,$A56)</f>
        <v>0</v>
      </c>
      <c r="F56" s="58">
        <f>COUNTIF('POL-POL-005'!$A$11:$A$31,$A56)</f>
        <v>0</v>
      </c>
      <c r="G56" s="58"/>
      <c r="H56" s="26">
        <f>COUNTIF('POL-POL-002(2)'!B$12:B$46,'POL-POL-001'!B56)</f>
        <v>0</v>
      </c>
      <c r="I56" s="59" t="s">
        <v>675</v>
      </c>
      <c r="J56" s="59" t="s">
        <v>683</v>
      </c>
      <c r="K56" s="59" t="s">
        <v>674</v>
      </c>
      <c r="L56" s="59" t="s">
        <v>669</v>
      </c>
      <c r="M56" s="59" t="s">
        <v>670</v>
      </c>
      <c r="N56" s="60" t="s">
        <v>671</v>
      </c>
      <c r="O56" s="60" t="s">
        <v>672</v>
      </c>
      <c r="P56" s="60" t="s">
        <v>671</v>
      </c>
      <c r="Q56" s="60"/>
      <c r="R56" s="60" t="s">
        <v>672</v>
      </c>
      <c r="S56" s="60"/>
      <c r="T56" s="60" t="s">
        <v>672</v>
      </c>
      <c r="U56" s="60"/>
      <c r="V56" s="60"/>
      <c r="W56" s="60"/>
      <c r="X56" s="60"/>
      <c r="Y56" s="60"/>
      <c r="Z56" s="60"/>
      <c r="AA56" s="60"/>
      <c r="AB56" s="60"/>
      <c r="AC56" s="60"/>
      <c r="AD56" s="60"/>
      <c r="AE56" s="60"/>
      <c r="AF56" s="60"/>
      <c r="AG56" s="60" t="s">
        <v>672</v>
      </c>
      <c r="AH56" s="60"/>
    </row>
    <row r="57" spans="1:34" s="26" customFormat="1" ht="51" x14ac:dyDescent="0.2">
      <c r="A57" s="32" t="s">
        <v>422</v>
      </c>
      <c r="B57" s="32" t="s">
        <v>423</v>
      </c>
      <c r="C57" s="58">
        <f>COUNTIFS('POL-POL-002(1)'!$A$11:$A$67,$A57,'POL-POL-002(1)'!$C$11:$C$67,"&lt;&gt;NA")</f>
        <v>0</v>
      </c>
      <c r="D57" s="58">
        <f>COUNTIF('POL-POL-003'!$A$11:$A$32,$A57)</f>
        <v>0</v>
      </c>
      <c r="E57" s="58">
        <f>COUNTIF('POL-POL-004'!$A$11:$A$30,$A57)</f>
        <v>0</v>
      </c>
      <c r="F57" s="58">
        <f>COUNTIF('POL-POL-005'!$A$11:$A$31,$A57)</f>
        <v>0</v>
      </c>
      <c r="G57" s="58"/>
      <c r="H57" s="26">
        <f>COUNTIF('POL-POL-002(2)'!B$12:B$46,'POL-POL-001'!B57)</f>
        <v>0</v>
      </c>
      <c r="I57" s="59" t="s">
        <v>666</v>
      </c>
      <c r="J57" s="59" t="s">
        <v>686</v>
      </c>
      <c r="K57" s="59" t="s">
        <v>674</v>
      </c>
      <c r="L57" s="59" t="s">
        <v>669</v>
      </c>
      <c r="M57" s="59" t="s">
        <v>670</v>
      </c>
      <c r="N57" s="60" t="s">
        <v>671</v>
      </c>
      <c r="O57" s="60" t="s">
        <v>672</v>
      </c>
      <c r="P57" s="60" t="s">
        <v>671</v>
      </c>
      <c r="Q57" s="60" t="s">
        <v>672</v>
      </c>
      <c r="R57" s="60"/>
      <c r="S57" s="60" t="s">
        <v>672</v>
      </c>
      <c r="T57" s="60"/>
      <c r="U57" s="60"/>
      <c r="V57" s="60"/>
      <c r="W57" s="60"/>
      <c r="X57" s="60"/>
      <c r="Y57" s="60"/>
      <c r="Z57" s="60" t="s">
        <v>672</v>
      </c>
      <c r="AA57" s="60"/>
      <c r="AB57" s="60"/>
      <c r="AC57" s="60"/>
      <c r="AD57" s="60" t="s">
        <v>672</v>
      </c>
      <c r="AE57" s="60"/>
      <c r="AF57" s="60"/>
      <c r="AG57" s="60"/>
      <c r="AH57" s="60"/>
    </row>
    <row r="58" spans="1:34" s="26" customFormat="1" ht="51" x14ac:dyDescent="0.2">
      <c r="A58" s="32" t="s">
        <v>427</v>
      </c>
      <c r="B58" s="32" t="s">
        <v>428</v>
      </c>
      <c r="C58" s="58">
        <f>COUNTIFS('POL-POL-002(1)'!$A$11:$A$67,$A58,'POL-POL-002(1)'!$C$11:$C$67,"&lt;&gt;NA")</f>
        <v>0</v>
      </c>
      <c r="D58" s="58">
        <f>COUNTIF('POL-POL-003'!$A$11:$A$32,$A58)</f>
        <v>1</v>
      </c>
      <c r="E58" s="58">
        <f>COUNTIF('POL-POL-004'!$A$11:$A$30,$A58)</f>
        <v>0</v>
      </c>
      <c r="F58" s="58">
        <f>COUNTIF('POL-POL-005'!$A$11:$A$31,$A58)</f>
        <v>0</v>
      </c>
      <c r="G58" s="58"/>
      <c r="H58" s="26">
        <f>COUNTIF('POL-POL-002(2)'!B$12:B$46,'POL-POL-001'!B58)</f>
        <v>0</v>
      </c>
      <c r="I58" s="59" t="s">
        <v>675</v>
      </c>
      <c r="J58" s="59" t="s">
        <v>683</v>
      </c>
      <c r="K58" s="59" t="s">
        <v>674</v>
      </c>
      <c r="L58" s="59" t="s">
        <v>669</v>
      </c>
      <c r="M58" s="59" t="s">
        <v>670</v>
      </c>
      <c r="N58" s="60" t="s">
        <v>671</v>
      </c>
      <c r="O58" s="60" t="s">
        <v>672</v>
      </c>
      <c r="P58" s="60" t="s">
        <v>672</v>
      </c>
      <c r="Q58" s="60"/>
      <c r="R58" s="60" t="s">
        <v>672</v>
      </c>
      <c r="S58" s="60"/>
      <c r="T58" s="60" t="s">
        <v>672</v>
      </c>
      <c r="U58" s="60"/>
      <c r="V58" s="60"/>
      <c r="W58" s="60"/>
      <c r="X58" s="60"/>
      <c r="Y58" s="60"/>
      <c r="Z58" s="60"/>
      <c r="AA58" s="60"/>
      <c r="AB58" s="60"/>
      <c r="AC58" s="60"/>
      <c r="AD58" s="60"/>
      <c r="AE58" s="60"/>
      <c r="AF58" s="60"/>
      <c r="AG58" s="60" t="s">
        <v>672</v>
      </c>
      <c r="AH58" s="60"/>
    </row>
    <row r="59" spans="1:34" s="26" customFormat="1" ht="51" x14ac:dyDescent="0.2">
      <c r="A59" s="32" t="s">
        <v>432</v>
      </c>
      <c r="B59" s="32" t="s">
        <v>433</v>
      </c>
      <c r="C59" s="58">
        <f>COUNTIFS('POL-POL-002(1)'!$A$11:$A$67,$A59,'POL-POL-002(1)'!$C$11:$C$67,"&lt;&gt;NA")</f>
        <v>0</v>
      </c>
      <c r="D59" s="58">
        <f>COUNTIF('POL-POL-003'!$A$11:$A$32,$A59)</f>
        <v>0</v>
      </c>
      <c r="E59" s="58">
        <f>COUNTIF('POL-POL-004'!$A$11:$A$30,$A59)</f>
        <v>0</v>
      </c>
      <c r="F59" s="58">
        <f>COUNTIF('POL-POL-005'!$A$11:$A$31,$A59)</f>
        <v>0</v>
      </c>
      <c r="G59" s="58"/>
      <c r="H59" s="26">
        <f>COUNTIF('POL-POL-002(2)'!B$12:B$46,'POL-POL-001'!B59)</f>
        <v>0</v>
      </c>
      <c r="I59" s="59" t="s">
        <v>666</v>
      </c>
      <c r="J59" s="59" t="s">
        <v>686</v>
      </c>
      <c r="K59" s="59" t="s">
        <v>680</v>
      </c>
      <c r="L59" s="59" t="s">
        <v>669</v>
      </c>
      <c r="M59" s="59" t="s">
        <v>670</v>
      </c>
      <c r="N59" s="60" t="s">
        <v>671</v>
      </c>
      <c r="O59" s="60" t="s">
        <v>672</v>
      </c>
      <c r="P59" s="60" t="s">
        <v>671</v>
      </c>
      <c r="Q59" s="60" t="s">
        <v>672</v>
      </c>
      <c r="R59" s="60"/>
      <c r="S59" s="60" t="s">
        <v>672</v>
      </c>
      <c r="T59" s="60"/>
      <c r="U59" s="60"/>
      <c r="V59" s="60"/>
      <c r="W59" s="60"/>
      <c r="X59" s="60"/>
      <c r="Y59" s="60"/>
      <c r="Z59" s="60" t="s">
        <v>672</v>
      </c>
      <c r="AA59" s="60"/>
      <c r="AB59" s="60"/>
      <c r="AC59" s="60" t="s">
        <v>672</v>
      </c>
      <c r="AD59" s="60" t="s">
        <v>672</v>
      </c>
      <c r="AE59" s="60"/>
      <c r="AF59" s="60"/>
      <c r="AG59" s="60"/>
      <c r="AH59" s="60"/>
    </row>
    <row r="60" spans="1:34" s="26" customFormat="1" ht="51" x14ac:dyDescent="0.2">
      <c r="A60" s="32" t="s">
        <v>437</v>
      </c>
      <c r="B60" s="32" t="s">
        <v>438</v>
      </c>
      <c r="C60" s="58">
        <f>COUNTIFS('POL-POL-002(1)'!$A$11:$A$67,$A60,'POL-POL-002(1)'!$C$11:$C$67,"&lt;&gt;NA")</f>
        <v>1</v>
      </c>
      <c r="D60" s="58">
        <f>COUNTIF('POL-POL-003'!$A$11:$A$32,$A60)</f>
        <v>1</v>
      </c>
      <c r="E60" s="58">
        <f>COUNTIF('POL-POL-004'!$A$11:$A$30,$A60)</f>
        <v>0</v>
      </c>
      <c r="F60" s="58">
        <f>COUNTIF('POL-POL-005'!$A$11:$A$31,$A60)</f>
        <v>0</v>
      </c>
      <c r="G60" s="58"/>
      <c r="H60" s="26">
        <f>COUNTIF('POL-POL-002(2)'!B$12:B$46,'POL-POL-001'!B60)</f>
        <v>0</v>
      </c>
      <c r="I60" s="59" t="s">
        <v>675</v>
      </c>
      <c r="J60" s="59" t="s">
        <v>684</v>
      </c>
      <c r="K60" s="59" t="s">
        <v>680</v>
      </c>
      <c r="L60" s="59" t="s">
        <v>669</v>
      </c>
      <c r="M60" s="59" t="s">
        <v>670</v>
      </c>
      <c r="N60" s="60" t="s">
        <v>671</v>
      </c>
      <c r="O60" s="60" t="s">
        <v>672</v>
      </c>
      <c r="P60" s="60" t="s">
        <v>672</v>
      </c>
      <c r="Q60" s="60"/>
      <c r="R60" s="60" t="s">
        <v>672</v>
      </c>
      <c r="S60" s="60"/>
      <c r="T60" s="60" t="s">
        <v>672</v>
      </c>
      <c r="U60" s="60"/>
      <c r="V60" s="60"/>
      <c r="W60" s="60"/>
      <c r="X60" s="60"/>
      <c r="Y60" s="60"/>
      <c r="Z60" s="60"/>
      <c r="AA60" s="60"/>
      <c r="AB60" s="60"/>
      <c r="AC60" s="60"/>
      <c r="AD60" s="60"/>
      <c r="AE60" s="60"/>
      <c r="AF60" s="60"/>
      <c r="AG60" s="60" t="s">
        <v>672</v>
      </c>
      <c r="AH60" s="60"/>
    </row>
    <row r="61" spans="1:34" s="26" customFormat="1" ht="51" x14ac:dyDescent="0.2">
      <c r="A61" s="32" t="s">
        <v>442</v>
      </c>
      <c r="B61" s="32" t="s">
        <v>443</v>
      </c>
      <c r="C61" s="58">
        <f>COUNTIFS('POL-POL-002(1)'!$A$11:$A$67,$A61,'POL-POL-002(1)'!$C$11:$C$67,"&lt;&gt;NA")</f>
        <v>1</v>
      </c>
      <c r="D61" s="58">
        <f>COUNTIF('POL-POL-003'!$A$11:$A$32,$A61)</f>
        <v>1</v>
      </c>
      <c r="E61" s="58">
        <f>COUNTIF('POL-POL-004'!$A$11:$A$30,$A61)</f>
        <v>1</v>
      </c>
      <c r="F61" s="58">
        <f>COUNTIF('POL-POL-005'!$A$11:$A$31,$A61)</f>
        <v>1</v>
      </c>
      <c r="G61" s="58"/>
      <c r="H61" s="26">
        <f>COUNTIF('POL-POL-002(2)'!B$12:B$46,'POL-POL-001'!B61)</f>
        <v>1</v>
      </c>
      <c r="I61" s="59" t="s">
        <v>666</v>
      </c>
      <c r="J61" s="59" t="s">
        <v>681</v>
      </c>
      <c r="K61" s="59" t="s">
        <v>680</v>
      </c>
      <c r="L61" s="59" t="s">
        <v>669</v>
      </c>
      <c r="M61" s="59" t="s">
        <v>670</v>
      </c>
      <c r="N61" s="60" t="s">
        <v>671</v>
      </c>
      <c r="O61" s="60" t="s">
        <v>672</v>
      </c>
      <c r="P61" s="60" t="s">
        <v>671</v>
      </c>
      <c r="Q61" s="60" t="s">
        <v>672</v>
      </c>
      <c r="R61" s="60"/>
      <c r="S61" s="60"/>
      <c r="T61" s="60"/>
      <c r="U61" s="60" t="s">
        <v>672</v>
      </c>
      <c r="V61" s="60"/>
      <c r="W61" s="60" t="s">
        <v>672</v>
      </c>
      <c r="X61" s="60" t="s">
        <v>672</v>
      </c>
      <c r="Y61" s="60"/>
      <c r="Z61" s="60"/>
      <c r="AA61" s="60"/>
      <c r="AB61" s="60"/>
      <c r="AC61" s="60"/>
      <c r="AD61" s="60"/>
      <c r="AE61" s="60"/>
      <c r="AF61" s="60"/>
      <c r="AG61" s="60"/>
      <c r="AH61" s="60" t="s">
        <v>672</v>
      </c>
    </row>
    <row r="62" spans="1:34" x14ac:dyDescent="0.2">
      <c r="C62" s="61">
        <f>SUM(C11:C61)</f>
        <v>31</v>
      </c>
      <c r="D62" s="61">
        <f t="shared" ref="D62:G62" si="0">SUM(D11:D61)</f>
        <v>20</v>
      </c>
      <c r="E62" s="61">
        <f t="shared" si="0"/>
        <v>17</v>
      </c>
      <c r="F62" s="61">
        <f t="shared" si="0"/>
        <v>13</v>
      </c>
      <c r="G62" s="61">
        <f t="shared" si="0"/>
        <v>0</v>
      </c>
      <c r="I62" s="52"/>
      <c r="J62" s="52"/>
      <c r="K62" s="52"/>
    </row>
    <row r="63" spans="1:34" x14ac:dyDescent="0.25">
      <c r="C63" s="62">
        <f>C62/51</f>
        <v>0.60784313725490191</v>
      </c>
      <c r="D63" s="62">
        <f t="shared" ref="D63:G63" si="1">D62/51</f>
        <v>0.39215686274509803</v>
      </c>
      <c r="E63" s="62">
        <f t="shared" si="1"/>
        <v>0.33333333333333331</v>
      </c>
      <c r="F63" s="62">
        <f t="shared" si="1"/>
        <v>0.25490196078431371</v>
      </c>
      <c r="G63" s="62">
        <f t="shared" si="1"/>
        <v>0</v>
      </c>
    </row>
  </sheetData>
  <autoFilter ref="I4:AH61" xr:uid="{A3E03E4B-9A49-4D4E-A81B-44FB54B8F50C}"/>
  <mergeCells count="26">
    <mergeCell ref="AG4:AG10"/>
    <mergeCell ref="AH4:AH10"/>
    <mergeCell ref="AA4:AA10"/>
    <mergeCell ref="AB4:AB10"/>
    <mergeCell ref="AC4:AC10"/>
    <mergeCell ref="AD4:AD10"/>
    <mergeCell ref="AE4:AE10"/>
    <mergeCell ref="AF4:AF10"/>
    <mergeCell ref="U4:U10"/>
    <mergeCell ref="V4:V10"/>
    <mergeCell ref="W4:W10"/>
    <mergeCell ref="X4:X10"/>
    <mergeCell ref="Y4:Y10"/>
    <mergeCell ref="Z4:Z10"/>
    <mergeCell ref="O4:O10"/>
    <mergeCell ref="P4:P10"/>
    <mergeCell ref="Q4:Q10"/>
    <mergeCell ref="R4:R10"/>
    <mergeCell ref="S4:S10"/>
    <mergeCell ref="T4:T10"/>
    <mergeCell ref="I4:I10"/>
    <mergeCell ref="J4:J10"/>
    <mergeCell ref="K4:K10"/>
    <mergeCell ref="L4:L10"/>
    <mergeCell ref="M4:M10"/>
    <mergeCell ref="N4:N10"/>
  </mergeCells>
  <conditionalFormatting sqref="C11:F61">
    <cfRule type="colorScale" priority="2">
      <colorScale>
        <cfvo type="min"/>
        <cfvo type="max"/>
        <color rgb="FFFCFCFF"/>
        <color rgb="FF63BE7B"/>
      </colorScale>
    </cfRule>
  </conditionalFormatting>
  <conditionalFormatting sqref="G11:G61">
    <cfRule type="colorScale" priority="1">
      <colorScale>
        <cfvo type="min"/>
        <cfvo type="max"/>
        <color rgb="FFFCFCFF"/>
        <color rgb="FF63BE7B"/>
      </colorScale>
    </cfRule>
  </conditionalFormatting>
  <hyperlinks>
    <hyperlink ref="B8" location="TOC!A1" display="Back to TOC" xr:uid="{94F97AFC-85BF-A941-B791-633244886F1B}"/>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934A2B-FE41-B543-9DBC-EEC3893E3B75}">
  <sheetPr>
    <tabColor rgb="FFFFC000"/>
  </sheetPr>
  <dimension ref="A1:J69"/>
  <sheetViews>
    <sheetView zoomScaleNormal="100" workbookViewId="0">
      <pane xSplit="2" ySplit="10" topLeftCell="C20" activePane="bottomRight" state="frozen"/>
      <selection pane="topRight"/>
      <selection pane="bottomLeft"/>
      <selection pane="bottomRight"/>
    </sheetView>
  </sheetViews>
  <sheetFormatPr baseColWidth="10" defaultColWidth="9.1640625" defaultRowHeight="16" x14ac:dyDescent="0.25"/>
  <cols>
    <col min="1" max="1" width="18.1640625" style="34" bestFit="1" customWidth="1"/>
    <col min="2" max="2" width="32.5" style="34" customWidth="1"/>
    <col min="3" max="3" width="41.6640625" style="34" customWidth="1"/>
    <col min="4" max="4" width="50" style="34" customWidth="1"/>
    <col min="5" max="10" width="8.33203125" style="34" customWidth="1"/>
    <col min="11" max="13" width="9.1640625" style="34"/>
    <col min="14" max="36" width="2.6640625" style="34" customWidth="1"/>
    <col min="37" max="37" width="9.1640625" style="34"/>
    <col min="38" max="60" width="2.6640625" style="34" customWidth="1"/>
    <col min="61" max="16384" width="9.1640625" style="34"/>
  </cols>
  <sheetData>
    <row r="1" spans="1:10" s="21" customFormat="1" x14ac:dyDescent="0.25">
      <c r="A1" s="22" t="s">
        <v>111</v>
      </c>
      <c r="B1" s="39" t="s">
        <v>18</v>
      </c>
      <c r="C1" s="63"/>
      <c r="E1" s="63"/>
      <c r="F1" s="63"/>
      <c r="G1" s="63"/>
      <c r="H1" s="63"/>
      <c r="I1" s="63"/>
    </row>
    <row r="2" spans="1:10" s="21" customFormat="1" x14ac:dyDescent="0.25">
      <c r="A2" s="22" t="s">
        <v>112</v>
      </c>
      <c r="B2" s="39" t="s">
        <v>20</v>
      </c>
      <c r="C2" s="63"/>
      <c r="E2" s="63"/>
      <c r="F2" s="63"/>
      <c r="G2" s="63"/>
      <c r="H2" s="63"/>
      <c r="I2" s="63"/>
    </row>
    <row r="3" spans="1:10" s="21" customFormat="1" x14ac:dyDescent="0.25">
      <c r="A3" s="22" t="s">
        <v>113</v>
      </c>
      <c r="B3" s="20" t="s">
        <v>691</v>
      </c>
      <c r="C3" s="63"/>
      <c r="E3" s="63"/>
      <c r="F3" s="63"/>
      <c r="G3" s="63"/>
      <c r="H3" s="63"/>
      <c r="I3" s="63"/>
    </row>
    <row r="4" spans="1:10" s="21" customFormat="1" x14ac:dyDescent="0.25">
      <c r="A4" s="22" t="s">
        <v>4</v>
      </c>
      <c r="B4" s="20" t="s">
        <v>11</v>
      </c>
      <c r="C4" s="63"/>
      <c r="E4" s="63"/>
      <c r="F4" s="63"/>
      <c r="G4" s="63"/>
      <c r="H4" s="63"/>
      <c r="I4" s="63"/>
    </row>
    <row r="5" spans="1:10" s="21" customFormat="1" x14ac:dyDescent="0.25">
      <c r="A5" s="22" t="s">
        <v>5</v>
      </c>
      <c r="B5" s="20" t="s">
        <v>12</v>
      </c>
      <c r="C5" s="63"/>
      <c r="E5" s="63"/>
      <c r="F5" s="63"/>
      <c r="G5" s="24"/>
      <c r="H5" s="24"/>
      <c r="I5" s="24"/>
    </row>
    <row r="6" spans="1:10" s="21" customFormat="1" x14ac:dyDescent="0.25">
      <c r="A6" s="22" t="s">
        <v>6</v>
      </c>
      <c r="B6" s="23" t="s">
        <v>12</v>
      </c>
      <c r="C6" s="63"/>
      <c r="E6" s="63"/>
      <c r="F6" s="63"/>
      <c r="G6" s="63"/>
      <c r="H6" s="63"/>
      <c r="I6" s="63"/>
    </row>
    <row r="7" spans="1:10" s="21" customFormat="1" x14ac:dyDescent="0.25">
      <c r="A7" s="22"/>
      <c r="B7" s="22"/>
      <c r="C7" s="63"/>
      <c r="E7" s="63"/>
      <c r="F7" s="63"/>
      <c r="G7" s="63"/>
      <c r="H7" s="63"/>
      <c r="I7" s="63"/>
      <c r="J7" s="63"/>
    </row>
    <row r="8" spans="1:10" s="21" customFormat="1" x14ac:dyDescent="0.25">
      <c r="A8" s="22"/>
      <c r="B8" s="25" t="s">
        <v>115</v>
      </c>
      <c r="C8" s="63"/>
      <c r="E8" s="63"/>
      <c r="F8" s="63"/>
      <c r="G8" s="63"/>
      <c r="H8" s="63"/>
      <c r="I8" s="63"/>
      <c r="J8" s="63"/>
    </row>
    <row r="9" spans="1:10" x14ac:dyDescent="0.25">
      <c r="E9" s="64" t="s">
        <v>692</v>
      </c>
      <c r="F9" s="64"/>
      <c r="G9" s="64" t="s">
        <v>693</v>
      </c>
      <c r="H9" s="64"/>
      <c r="I9" s="64"/>
      <c r="J9" s="64"/>
    </row>
    <row r="10" spans="1:10" ht="51" x14ac:dyDescent="0.25">
      <c r="A10" s="27" t="s">
        <v>116</v>
      </c>
      <c r="B10" s="27" t="s">
        <v>117</v>
      </c>
      <c r="C10" s="28" t="s">
        <v>694</v>
      </c>
      <c r="D10" s="28" t="s">
        <v>121</v>
      </c>
      <c r="E10" s="28" t="s">
        <v>695</v>
      </c>
      <c r="F10" s="28" t="s">
        <v>696</v>
      </c>
      <c r="G10" s="29" t="s">
        <v>697</v>
      </c>
      <c r="H10" s="29" t="s">
        <v>698</v>
      </c>
      <c r="I10" s="28" t="s">
        <v>699</v>
      </c>
      <c r="J10" s="28" t="s">
        <v>12</v>
      </c>
    </row>
    <row r="11" spans="1:10" ht="34" x14ac:dyDescent="0.25">
      <c r="A11" s="45" t="s">
        <v>122</v>
      </c>
      <c r="B11" s="45" t="s">
        <v>123</v>
      </c>
      <c r="C11" s="33" t="s">
        <v>700</v>
      </c>
      <c r="D11" s="33" t="s">
        <v>454</v>
      </c>
      <c r="E11" s="32"/>
      <c r="F11" s="32">
        <v>2017</v>
      </c>
      <c r="G11" s="32"/>
      <c r="H11" s="32">
        <v>2036</v>
      </c>
      <c r="I11" s="32"/>
      <c r="J11" s="32"/>
    </row>
    <row r="12" spans="1:10" ht="17" x14ac:dyDescent="0.25">
      <c r="A12" s="45" t="s">
        <v>130</v>
      </c>
      <c r="B12" s="45" t="s">
        <v>131</v>
      </c>
      <c r="C12" s="33" t="s">
        <v>12</v>
      </c>
      <c r="D12" s="33"/>
      <c r="E12" s="32"/>
      <c r="F12" s="32"/>
      <c r="G12" s="32"/>
      <c r="H12" s="32"/>
      <c r="I12" s="32"/>
      <c r="J12" s="32"/>
    </row>
    <row r="13" spans="1:10" ht="34" x14ac:dyDescent="0.25">
      <c r="A13" s="45" t="s">
        <v>136</v>
      </c>
      <c r="B13" s="32" t="s">
        <v>137</v>
      </c>
      <c r="C13" s="40" t="s">
        <v>701</v>
      </c>
      <c r="D13" s="65" t="s">
        <v>702</v>
      </c>
      <c r="E13" s="32">
        <v>2006</v>
      </c>
      <c r="F13" s="32"/>
      <c r="G13" s="32"/>
      <c r="H13" s="32"/>
      <c r="I13" s="32"/>
      <c r="J13" s="32"/>
    </row>
    <row r="14" spans="1:10" ht="34" x14ac:dyDescent="0.25">
      <c r="A14" s="45" t="s">
        <v>141</v>
      </c>
      <c r="B14" s="32" t="s">
        <v>142</v>
      </c>
      <c r="C14" s="33" t="s">
        <v>703</v>
      </c>
      <c r="D14" s="33" t="s">
        <v>704</v>
      </c>
      <c r="E14" s="32">
        <v>2006</v>
      </c>
      <c r="F14" s="32"/>
      <c r="G14" s="32">
        <v>2020</v>
      </c>
      <c r="H14" s="32"/>
      <c r="I14" s="32"/>
      <c r="J14" s="32"/>
    </row>
    <row r="15" spans="1:10" ht="51" x14ac:dyDescent="0.25">
      <c r="A15" s="45" t="s">
        <v>146</v>
      </c>
      <c r="B15" s="32" t="s">
        <v>147</v>
      </c>
      <c r="C15" s="33" t="s">
        <v>705</v>
      </c>
      <c r="D15" s="33" t="s">
        <v>706</v>
      </c>
      <c r="E15" s="32">
        <v>2004</v>
      </c>
      <c r="F15" s="32"/>
      <c r="G15" s="32"/>
      <c r="H15" s="32"/>
      <c r="I15" s="32"/>
      <c r="J15" s="32" t="s">
        <v>12</v>
      </c>
    </row>
    <row r="16" spans="1:10" ht="34" x14ac:dyDescent="0.25">
      <c r="A16" s="45" t="s">
        <v>151</v>
      </c>
      <c r="B16" s="32" t="s">
        <v>152</v>
      </c>
      <c r="C16" s="33" t="s">
        <v>707</v>
      </c>
      <c r="D16" s="33" t="s">
        <v>708</v>
      </c>
      <c r="E16" s="32"/>
      <c r="F16" s="32">
        <v>2017</v>
      </c>
      <c r="G16" s="32"/>
      <c r="H16" s="32"/>
      <c r="I16" s="32"/>
      <c r="J16" s="32" t="s">
        <v>12</v>
      </c>
    </row>
    <row r="17" spans="1:10" ht="51" x14ac:dyDescent="0.25">
      <c r="A17" s="46" t="s">
        <v>162</v>
      </c>
      <c r="B17" s="30" t="s">
        <v>163</v>
      </c>
      <c r="C17" s="33" t="s">
        <v>709</v>
      </c>
      <c r="D17" s="33" t="s">
        <v>479</v>
      </c>
      <c r="E17" s="32">
        <v>2014</v>
      </c>
      <c r="F17" s="32"/>
      <c r="G17" s="32"/>
      <c r="H17" s="32"/>
      <c r="I17" s="32"/>
      <c r="J17" s="32" t="s">
        <v>12</v>
      </c>
    </row>
    <row r="18" spans="1:10" ht="34" x14ac:dyDescent="0.25">
      <c r="A18" s="46"/>
      <c r="B18" s="30"/>
      <c r="C18" s="33" t="s">
        <v>710</v>
      </c>
      <c r="D18" s="33" t="s">
        <v>476</v>
      </c>
      <c r="E18" s="32"/>
      <c r="F18" s="32">
        <v>2020</v>
      </c>
      <c r="G18" s="32">
        <v>2025</v>
      </c>
      <c r="H18" s="32"/>
      <c r="I18" s="32"/>
      <c r="J18" s="32"/>
    </row>
    <row r="19" spans="1:10" ht="17" x14ac:dyDescent="0.25">
      <c r="A19" s="45" t="s">
        <v>170</v>
      </c>
      <c r="B19" s="32" t="s">
        <v>171</v>
      </c>
      <c r="C19" s="33" t="s">
        <v>12</v>
      </c>
      <c r="D19" s="33"/>
      <c r="E19" s="32"/>
      <c r="F19" s="32"/>
      <c r="G19" s="32"/>
      <c r="H19" s="32"/>
      <c r="I19" s="32"/>
      <c r="J19" s="32"/>
    </row>
    <row r="20" spans="1:10" ht="34" x14ac:dyDescent="0.25">
      <c r="A20" s="47" t="s">
        <v>178</v>
      </c>
      <c r="B20" s="41" t="s">
        <v>179</v>
      </c>
      <c r="C20" s="33" t="s">
        <v>711</v>
      </c>
      <c r="D20" s="33" t="s">
        <v>488</v>
      </c>
      <c r="E20" s="32"/>
      <c r="F20" s="32">
        <v>2021</v>
      </c>
      <c r="G20" s="32"/>
      <c r="H20" s="32">
        <v>2035</v>
      </c>
      <c r="I20" s="32"/>
      <c r="J20" s="32"/>
    </row>
    <row r="21" spans="1:10" ht="32" x14ac:dyDescent="0.25">
      <c r="A21" s="48"/>
      <c r="B21" s="43"/>
      <c r="C21" s="33" t="s">
        <v>712</v>
      </c>
      <c r="D21" s="66" t="s">
        <v>713</v>
      </c>
      <c r="E21" s="32"/>
      <c r="F21" s="32">
        <v>2020</v>
      </c>
      <c r="G21" s="32"/>
      <c r="H21" s="32">
        <v>2035</v>
      </c>
      <c r="I21" s="32"/>
      <c r="J21" s="32"/>
    </row>
    <row r="22" spans="1:10" ht="34" x14ac:dyDescent="0.25">
      <c r="A22" s="45" t="s">
        <v>186</v>
      </c>
      <c r="B22" s="32" t="s">
        <v>187</v>
      </c>
      <c r="C22" s="33" t="s">
        <v>714</v>
      </c>
      <c r="D22" s="33" t="s">
        <v>491</v>
      </c>
      <c r="E22" s="32"/>
      <c r="F22" s="32">
        <v>2017</v>
      </c>
      <c r="G22" s="32">
        <v>2021</v>
      </c>
      <c r="H22" s="32"/>
      <c r="I22" s="32"/>
      <c r="J22" s="32"/>
    </row>
    <row r="23" spans="1:10" ht="51" x14ac:dyDescent="0.25">
      <c r="A23" s="45" t="s">
        <v>194</v>
      </c>
      <c r="B23" s="32" t="s">
        <v>195</v>
      </c>
      <c r="C23" s="33" t="s">
        <v>715</v>
      </c>
      <c r="D23" s="33" t="s">
        <v>716</v>
      </c>
      <c r="E23" s="32">
        <v>2015</v>
      </c>
      <c r="F23" s="32"/>
      <c r="G23" s="32"/>
      <c r="H23" s="32">
        <v>2030</v>
      </c>
      <c r="I23" s="32"/>
      <c r="J23" s="32"/>
    </row>
    <row r="24" spans="1:10" ht="17" x14ac:dyDescent="0.25">
      <c r="A24" s="45" t="s">
        <v>199</v>
      </c>
      <c r="B24" s="32" t="s">
        <v>200</v>
      </c>
      <c r="C24" s="33" t="s">
        <v>12</v>
      </c>
      <c r="D24" s="33"/>
      <c r="E24" s="32"/>
      <c r="F24" s="32"/>
      <c r="G24" s="32"/>
      <c r="H24" s="32"/>
      <c r="I24" s="32"/>
      <c r="J24" s="32"/>
    </row>
    <row r="25" spans="1:10" ht="17" x14ac:dyDescent="0.25">
      <c r="A25" s="45" t="s">
        <v>206</v>
      </c>
      <c r="B25" s="32" t="s">
        <v>501</v>
      </c>
      <c r="C25" s="33" t="s">
        <v>12</v>
      </c>
      <c r="D25" s="33"/>
      <c r="E25" s="32"/>
      <c r="F25" s="32"/>
      <c r="G25" s="32"/>
      <c r="H25" s="32"/>
      <c r="I25" s="32"/>
      <c r="J25" s="32"/>
    </row>
    <row r="26" spans="1:10" ht="17" x14ac:dyDescent="0.25">
      <c r="A26" s="45" t="s">
        <v>211</v>
      </c>
      <c r="B26" s="32" t="s">
        <v>212</v>
      </c>
      <c r="C26" s="33" t="s">
        <v>12</v>
      </c>
      <c r="D26" s="33"/>
      <c r="E26" s="32"/>
      <c r="F26" s="32"/>
      <c r="G26" s="32"/>
      <c r="H26" s="32"/>
      <c r="I26" s="32"/>
      <c r="J26" s="32"/>
    </row>
    <row r="27" spans="1:10" ht="51" x14ac:dyDescent="0.25">
      <c r="A27" s="45" t="s">
        <v>222</v>
      </c>
      <c r="B27" s="32" t="s">
        <v>223</v>
      </c>
      <c r="C27" s="33" t="s">
        <v>717</v>
      </c>
      <c r="D27" s="33" t="s">
        <v>718</v>
      </c>
      <c r="E27" s="32"/>
      <c r="F27" s="32">
        <v>2020</v>
      </c>
      <c r="G27" s="32">
        <v>2024</v>
      </c>
      <c r="H27" s="32"/>
      <c r="I27" s="32"/>
      <c r="J27" s="32"/>
    </row>
    <row r="28" spans="1:10" ht="17" x14ac:dyDescent="0.25">
      <c r="A28" s="45" t="s">
        <v>227</v>
      </c>
      <c r="B28" s="32" t="s">
        <v>228</v>
      </c>
      <c r="C28" s="33" t="s">
        <v>12</v>
      </c>
      <c r="D28" s="33"/>
      <c r="E28" s="32"/>
      <c r="F28" s="32"/>
      <c r="G28" s="32"/>
      <c r="H28" s="32"/>
      <c r="I28" s="32"/>
      <c r="J28" s="32"/>
    </row>
    <row r="29" spans="1:10" ht="17" x14ac:dyDescent="0.25">
      <c r="A29" s="45" t="s">
        <v>232</v>
      </c>
      <c r="B29" s="32" t="s">
        <v>233</v>
      </c>
      <c r="C29" s="33" t="s">
        <v>719</v>
      </c>
      <c r="D29" s="33" t="s">
        <v>518</v>
      </c>
      <c r="E29" s="32">
        <v>2014</v>
      </c>
      <c r="F29" s="32"/>
      <c r="G29" s="32">
        <v>2020</v>
      </c>
      <c r="H29" s="32"/>
      <c r="I29" s="32"/>
      <c r="J29" s="32"/>
    </row>
    <row r="30" spans="1:10" ht="17" x14ac:dyDescent="0.25">
      <c r="A30" s="45" t="s">
        <v>240</v>
      </c>
      <c r="B30" s="32" t="s">
        <v>241</v>
      </c>
      <c r="C30" s="33" t="s">
        <v>12</v>
      </c>
      <c r="D30" s="33"/>
      <c r="E30" s="32"/>
      <c r="F30" s="32"/>
      <c r="G30" s="32"/>
      <c r="H30" s="32"/>
      <c r="I30" s="32"/>
      <c r="J30" s="32"/>
    </row>
    <row r="31" spans="1:10" ht="34" x14ac:dyDescent="0.25">
      <c r="A31" s="45" t="s">
        <v>245</v>
      </c>
      <c r="B31" s="32" t="s">
        <v>246</v>
      </c>
      <c r="C31" s="33" t="s">
        <v>720</v>
      </c>
      <c r="D31" s="33" t="s">
        <v>525</v>
      </c>
      <c r="E31" s="32"/>
      <c r="F31" s="32">
        <v>2019</v>
      </c>
      <c r="G31" s="32">
        <v>2023</v>
      </c>
      <c r="H31" s="32"/>
      <c r="I31" s="32"/>
      <c r="J31" s="32"/>
    </row>
    <row r="32" spans="1:10" ht="17" x14ac:dyDescent="0.25">
      <c r="A32" s="45" t="s">
        <v>250</v>
      </c>
      <c r="B32" s="32" t="s">
        <v>251</v>
      </c>
      <c r="C32" s="33" t="s">
        <v>12</v>
      </c>
      <c r="D32" s="33"/>
      <c r="E32" s="32"/>
      <c r="F32" s="32"/>
      <c r="G32" s="32"/>
      <c r="H32" s="32"/>
      <c r="I32" s="32"/>
      <c r="J32" s="32"/>
    </row>
    <row r="33" spans="1:10" ht="17" x14ac:dyDescent="0.25">
      <c r="A33" s="46" t="s">
        <v>255</v>
      </c>
      <c r="B33" s="30" t="s">
        <v>256</v>
      </c>
      <c r="C33" s="33" t="s">
        <v>12</v>
      </c>
      <c r="D33" s="33"/>
      <c r="E33" s="32"/>
      <c r="F33" s="32"/>
      <c r="G33" s="32"/>
      <c r="H33" s="32"/>
      <c r="I33" s="32"/>
      <c r="J33" s="32"/>
    </row>
    <row r="34" spans="1:10" ht="17" x14ac:dyDescent="0.25">
      <c r="A34" s="46"/>
      <c r="B34" s="30"/>
      <c r="C34" s="33" t="s">
        <v>12</v>
      </c>
      <c r="D34" s="33"/>
      <c r="E34" s="32"/>
      <c r="F34" s="32"/>
      <c r="G34" s="32"/>
      <c r="H34" s="32"/>
      <c r="I34" s="32"/>
      <c r="J34" s="32"/>
    </row>
    <row r="35" spans="1:10" ht="34" x14ac:dyDescent="0.25">
      <c r="A35" s="46" t="s">
        <v>263</v>
      </c>
      <c r="B35" s="30" t="s">
        <v>264</v>
      </c>
      <c r="C35" s="33" t="s">
        <v>721</v>
      </c>
      <c r="D35" s="33" t="s">
        <v>535</v>
      </c>
      <c r="E35" s="32">
        <v>2013</v>
      </c>
      <c r="F35" s="32"/>
      <c r="G35" s="32"/>
      <c r="H35" s="32">
        <v>2030</v>
      </c>
      <c r="I35" s="32"/>
      <c r="J35" s="32"/>
    </row>
    <row r="36" spans="1:10" ht="51" x14ac:dyDescent="0.25">
      <c r="A36" s="46"/>
      <c r="B36" s="30"/>
      <c r="C36" s="33" t="s">
        <v>707</v>
      </c>
      <c r="D36" s="33" t="s">
        <v>532</v>
      </c>
      <c r="E36" s="32"/>
      <c r="F36" s="32">
        <v>2019</v>
      </c>
      <c r="G36" s="32"/>
      <c r="H36" s="32">
        <v>2030</v>
      </c>
      <c r="I36" s="32"/>
      <c r="J36" s="32"/>
    </row>
    <row r="37" spans="1:10" ht="17" x14ac:dyDescent="0.25">
      <c r="A37" s="45" t="s">
        <v>271</v>
      </c>
      <c r="B37" s="32" t="s">
        <v>272</v>
      </c>
      <c r="C37" s="33" t="s">
        <v>12</v>
      </c>
      <c r="D37" s="33"/>
      <c r="E37" s="32"/>
      <c r="F37" s="32"/>
      <c r="G37" s="32"/>
      <c r="H37" s="32"/>
      <c r="I37" s="32"/>
      <c r="J37" s="32"/>
    </row>
    <row r="38" spans="1:10" ht="17" x14ac:dyDescent="0.25">
      <c r="A38" s="45" t="s">
        <v>279</v>
      </c>
      <c r="B38" s="32" t="s">
        <v>280</v>
      </c>
      <c r="C38" s="33" t="s">
        <v>12</v>
      </c>
      <c r="D38" s="33"/>
      <c r="E38" s="32"/>
      <c r="F38" s="32"/>
      <c r="G38" s="32"/>
      <c r="H38" s="32"/>
      <c r="I38" s="32"/>
      <c r="J38" s="32"/>
    </row>
    <row r="39" spans="1:10" ht="34" x14ac:dyDescent="0.25">
      <c r="A39" s="45" t="s">
        <v>284</v>
      </c>
      <c r="B39" s="32" t="s">
        <v>285</v>
      </c>
      <c r="C39" s="33" t="s">
        <v>722</v>
      </c>
      <c r="D39" s="33" t="s">
        <v>723</v>
      </c>
      <c r="E39" s="32">
        <v>2015</v>
      </c>
      <c r="F39" s="32"/>
      <c r="G39" s="32">
        <v>2025</v>
      </c>
      <c r="H39" s="32"/>
      <c r="I39" s="32"/>
      <c r="J39" s="32"/>
    </row>
    <row r="40" spans="1:10" ht="17" x14ac:dyDescent="0.25">
      <c r="A40" s="45" t="s">
        <v>289</v>
      </c>
      <c r="B40" s="32" t="s">
        <v>290</v>
      </c>
      <c r="C40" s="33" t="s">
        <v>12</v>
      </c>
      <c r="D40" s="33"/>
      <c r="E40" s="32"/>
      <c r="F40" s="32"/>
      <c r="G40" s="32"/>
      <c r="H40" s="32"/>
      <c r="I40" s="32"/>
      <c r="J40" s="32"/>
    </row>
    <row r="41" spans="1:10" ht="34" x14ac:dyDescent="0.25">
      <c r="A41" s="45" t="s">
        <v>294</v>
      </c>
      <c r="B41" s="32" t="s">
        <v>295</v>
      </c>
      <c r="C41" s="33" t="s">
        <v>724</v>
      </c>
      <c r="D41" s="33" t="s">
        <v>550</v>
      </c>
      <c r="E41" s="32">
        <v>2014</v>
      </c>
      <c r="F41" s="32"/>
      <c r="G41" s="32"/>
      <c r="H41" s="32"/>
      <c r="I41" s="32"/>
      <c r="J41" s="32" t="s">
        <v>12</v>
      </c>
    </row>
    <row r="42" spans="1:10" ht="17" x14ac:dyDescent="0.25">
      <c r="A42" s="45" t="s">
        <v>299</v>
      </c>
      <c r="B42" s="32" t="s">
        <v>300</v>
      </c>
      <c r="C42" s="33" t="s">
        <v>12</v>
      </c>
      <c r="D42" s="33"/>
      <c r="E42" s="32"/>
      <c r="F42" s="32"/>
      <c r="G42" s="32"/>
      <c r="H42" s="32"/>
      <c r="I42" s="32"/>
      <c r="J42" s="32"/>
    </row>
    <row r="43" spans="1:10" ht="34" x14ac:dyDescent="0.25">
      <c r="A43" s="46" t="s">
        <v>304</v>
      </c>
      <c r="B43" s="30" t="s">
        <v>305</v>
      </c>
      <c r="C43" s="33" t="s">
        <v>707</v>
      </c>
      <c r="D43" s="33" t="s">
        <v>725</v>
      </c>
      <c r="E43" s="32">
        <v>2002</v>
      </c>
      <c r="F43" s="32"/>
      <c r="G43" s="32"/>
      <c r="H43" s="32"/>
      <c r="I43" s="32"/>
      <c r="J43" s="32" t="s">
        <v>12</v>
      </c>
    </row>
    <row r="44" spans="1:10" ht="51" x14ac:dyDescent="0.25">
      <c r="A44" s="46"/>
      <c r="B44" s="30"/>
      <c r="C44" s="33" t="s">
        <v>726</v>
      </c>
      <c r="D44" s="33" t="s">
        <v>727</v>
      </c>
      <c r="E44" s="32">
        <v>2015</v>
      </c>
      <c r="F44" s="32"/>
      <c r="G44" s="32"/>
      <c r="H44" s="32"/>
      <c r="I44" s="32">
        <v>2040</v>
      </c>
      <c r="J44" s="32"/>
    </row>
    <row r="45" spans="1:10" ht="34" x14ac:dyDescent="0.25">
      <c r="A45" s="45" t="s">
        <v>312</v>
      </c>
      <c r="B45" s="32" t="s">
        <v>313</v>
      </c>
      <c r="C45" s="33" t="s">
        <v>728</v>
      </c>
      <c r="D45" s="33" t="s">
        <v>558</v>
      </c>
      <c r="E45" s="32"/>
      <c r="F45" s="32">
        <v>2020</v>
      </c>
      <c r="G45" s="32"/>
      <c r="H45" s="32">
        <v>2031</v>
      </c>
      <c r="I45" s="32"/>
      <c r="J45" s="32"/>
    </row>
    <row r="46" spans="1:10" ht="34" x14ac:dyDescent="0.25">
      <c r="A46" s="45" t="s">
        <v>320</v>
      </c>
      <c r="B46" s="32" t="s">
        <v>321</v>
      </c>
      <c r="C46" s="33" t="s">
        <v>729</v>
      </c>
      <c r="D46" s="33" t="s">
        <v>730</v>
      </c>
      <c r="E46" s="32"/>
      <c r="F46" s="32">
        <v>2017</v>
      </c>
      <c r="G46" s="32">
        <v>2026</v>
      </c>
      <c r="H46" s="32"/>
      <c r="I46" s="32"/>
      <c r="J46" s="32"/>
    </row>
    <row r="47" spans="1:10" ht="17" x14ac:dyDescent="0.25">
      <c r="A47" s="45" t="s">
        <v>325</v>
      </c>
      <c r="B47" s="32" t="s">
        <v>326</v>
      </c>
      <c r="C47" s="33" t="s">
        <v>731</v>
      </c>
      <c r="D47" s="33" t="s">
        <v>563</v>
      </c>
      <c r="E47" s="32"/>
      <c r="F47" s="32">
        <v>2018</v>
      </c>
      <c r="G47" s="32"/>
      <c r="H47" s="32"/>
      <c r="I47" s="32"/>
      <c r="J47" s="32" t="s">
        <v>12</v>
      </c>
    </row>
    <row r="48" spans="1:10" ht="17" x14ac:dyDescent="0.25">
      <c r="A48" s="45" t="s">
        <v>331</v>
      </c>
      <c r="B48" s="32" t="s">
        <v>332</v>
      </c>
      <c r="C48" s="33" t="s">
        <v>12</v>
      </c>
      <c r="D48" s="33"/>
      <c r="E48" s="32"/>
      <c r="F48" s="32"/>
      <c r="G48" s="32"/>
      <c r="H48" s="32"/>
      <c r="I48" s="32"/>
      <c r="J48" s="32"/>
    </row>
    <row r="49" spans="1:10" ht="51" x14ac:dyDescent="0.25">
      <c r="A49" s="45" t="s">
        <v>336</v>
      </c>
      <c r="B49" s="32" t="s">
        <v>337</v>
      </c>
      <c r="C49" s="33" t="s">
        <v>732</v>
      </c>
      <c r="D49" s="33" t="s">
        <v>569</v>
      </c>
      <c r="E49" s="32">
        <v>2013</v>
      </c>
      <c r="F49" s="32"/>
      <c r="G49" s="32"/>
      <c r="H49" s="32">
        <v>2030</v>
      </c>
      <c r="I49" s="32"/>
      <c r="J49" s="32"/>
    </row>
    <row r="50" spans="1:10" ht="34" x14ac:dyDescent="0.25">
      <c r="A50" s="45" t="s">
        <v>344</v>
      </c>
      <c r="B50" s="32" t="s">
        <v>345</v>
      </c>
      <c r="C50" s="33" t="s">
        <v>733</v>
      </c>
      <c r="D50" s="33" t="s">
        <v>572</v>
      </c>
      <c r="E50" s="32"/>
      <c r="F50" s="32">
        <v>2017</v>
      </c>
      <c r="G50" s="32"/>
      <c r="H50" s="32"/>
      <c r="I50" s="32"/>
      <c r="J50" s="32" t="s">
        <v>12</v>
      </c>
    </row>
    <row r="51" spans="1:10" ht="17" x14ac:dyDescent="0.25">
      <c r="A51" s="45" t="s">
        <v>352</v>
      </c>
      <c r="B51" s="32" t="s">
        <v>353</v>
      </c>
      <c r="C51" s="33" t="s">
        <v>12</v>
      </c>
      <c r="D51" s="33"/>
      <c r="E51" s="32"/>
      <c r="F51" s="32"/>
      <c r="G51" s="32"/>
      <c r="H51" s="32"/>
      <c r="I51" s="32"/>
      <c r="J51" s="32"/>
    </row>
    <row r="52" spans="1:10" ht="17" x14ac:dyDescent="0.25">
      <c r="A52" s="45" t="s">
        <v>357</v>
      </c>
      <c r="B52" s="32" t="s">
        <v>358</v>
      </c>
      <c r="C52" s="33" t="s">
        <v>734</v>
      </c>
      <c r="D52" s="33" t="s">
        <v>735</v>
      </c>
      <c r="E52" s="32">
        <v>2008</v>
      </c>
      <c r="F52" s="32"/>
      <c r="G52" s="32"/>
      <c r="H52" s="32">
        <v>2030</v>
      </c>
      <c r="I52" s="32"/>
      <c r="J52" s="32"/>
    </row>
    <row r="53" spans="1:10" ht="34" x14ac:dyDescent="0.25">
      <c r="A53" s="45" t="s">
        <v>362</v>
      </c>
      <c r="B53" s="32" t="s">
        <v>363</v>
      </c>
      <c r="C53" s="33" t="s">
        <v>736</v>
      </c>
      <c r="D53" s="33" t="s">
        <v>587</v>
      </c>
      <c r="E53" s="32">
        <v>2013</v>
      </c>
      <c r="F53" s="32"/>
      <c r="G53" s="32">
        <v>2018</v>
      </c>
      <c r="H53" s="32"/>
      <c r="I53" s="32"/>
      <c r="J53" s="32"/>
    </row>
    <row r="54" spans="1:10" ht="51" x14ac:dyDescent="0.25">
      <c r="A54" s="45" t="s">
        <v>370</v>
      </c>
      <c r="B54" s="32" t="s">
        <v>371</v>
      </c>
      <c r="C54" s="33" t="s">
        <v>737</v>
      </c>
      <c r="D54" s="33" t="s">
        <v>590</v>
      </c>
      <c r="E54" s="32"/>
      <c r="F54" s="32">
        <v>2020</v>
      </c>
      <c r="G54" s="32"/>
      <c r="H54" s="32"/>
      <c r="I54" s="32">
        <v>2040</v>
      </c>
      <c r="J54" s="32"/>
    </row>
    <row r="55" spans="1:10" ht="34" x14ac:dyDescent="0.25">
      <c r="A55" s="45" t="s">
        <v>375</v>
      </c>
      <c r="B55" s="32" t="s">
        <v>376</v>
      </c>
      <c r="C55" s="33" t="s">
        <v>738</v>
      </c>
      <c r="D55" s="33" t="s">
        <v>593</v>
      </c>
      <c r="E55" s="32"/>
      <c r="F55" s="32">
        <v>2016</v>
      </c>
      <c r="G55" s="32"/>
      <c r="H55" s="32">
        <v>2036</v>
      </c>
      <c r="I55" s="32"/>
      <c r="J55" s="32"/>
    </row>
    <row r="56" spans="1:10" ht="34" x14ac:dyDescent="0.25">
      <c r="A56" s="45" t="s">
        <v>383</v>
      </c>
      <c r="B56" s="32" t="s">
        <v>384</v>
      </c>
      <c r="C56" s="33" t="s">
        <v>739</v>
      </c>
      <c r="D56" s="33" t="s">
        <v>740</v>
      </c>
      <c r="E56" s="32"/>
      <c r="F56" s="32">
        <v>2018</v>
      </c>
      <c r="G56" s="32"/>
      <c r="H56" s="32"/>
      <c r="I56" s="32"/>
      <c r="J56" s="32" t="s">
        <v>12</v>
      </c>
    </row>
    <row r="57" spans="1:10" ht="17" x14ac:dyDescent="0.25">
      <c r="A57" s="45" t="s">
        <v>394</v>
      </c>
      <c r="B57" s="32" t="s">
        <v>395</v>
      </c>
      <c r="C57" s="33" t="s">
        <v>12</v>
      </c>
      <c r="D57" s="33"/>
      <c r="E57" s="32"/>
      <c r="F57" s="32"/>
      <c r="G57" s="32"/>
      <c r="H57" s="32"/>
      <c r="I57" s="32"/>
      <c r="J57" s="32"/>
    </row>
    <row r="58" spans="1:10" ht="34" x14ac:dyDescent="0.25">
      <c r="A58" s="45" t="s">
        <v>402</v>
      </c>
      <c r="B58" s="32" t="s">
        <v>403</v>
      </c>
      <c r="C58" s="33" t="s">
        <v>741</v>
      </c>
      <c r="D58" s="33" t="s">
        <v>742</v>
      </c>
      <c r="E58" s="32">
        <v>2011</v>
      </c>
      <c r="F58" s="32"/>
      <c r="G58" s="32">
        <v>2025</v>
      </c>
      <c r="H58" s="32"/>
      <c r="I58" s="32"/>
      <c r="J58" s="32"/>
    </row>
    <row r="59" spans="1:10" ht="34" x14ac:dyDescent="0.25">
      <c r="A59" s="46" t="s">
        <v>407</v>
      </c>
      <c r="B59" s="30" t="s">
        <v>408</v>
      </c>
      <c r="C59" s="33" t="s">
        <v>743</v>
      </c>
      <c r="D59" s="33" t="s">
        <v>611</v>
      </c>
      <c r="E59" s="32"/>
      <c r="F59" s="32">
        <v>2017</v>
      </c>
      <c r="G59" s="32">
        <v>2021</v>
      </c>
      <c r="H59" s="32"/>
      <c r="I59" s="32"/>
      <c r="J59" s="32"/>
    </row>
    <row r="60" spans="1:10" ht="34" x14ac:dyDescent="0.25">
      <c r="A60" s="46"/>
      <c r="B60" s="30"/>
      <c r="C60" s="33" t="s">
        <v>744</v>
      </c>
      <c r="D60" s="33" t="s">
        <v>745</v>
      </c>
      <c r="E60" s="32"/>
      <c r="F60" s="32">
        <v>2018</v>
      </c>
      <c r="G60" s="32"/>
      <c r="H60" s="32">
        <v>2037</v>
      </c>
      <c r="I60" s="32"/>
      <c r="J60" s="32"/>
    </row>
    <row r="61" spans="1:10" ht="34" x14ac:dyDescent="0.25">
      <c r="A61" s="45" t="s">
        <v>412</v>
      </c>
      <c r="B61" s="32" t="s">
        <v>413</v>
      </c>
      <c r="C61" s="33" t="s">
        <v>746</v>
      </c>
      <c r="D61" s="33" t="s">
        <v>617</v>
      </c>
      <c r="E61" s="32"/>
      <c r="F61" s="32">
        <v>2018</v>
      </c>
      <c r="G61" s="32"/>
      <c r="H61" s="32"/>
      <c r="I61" s="32"/>
      <c r="J61" s="32" t="s">
        <v>12</v>
      </c>
    </row>
    <row r="62" spans="1:10" ht="17" x14ac:dyDescent="0.25">
      <c r="A62" s="45" t="s">
        <v>417</v>
      </c>
      <c r="B62" s="32" t="s">
        <v>418</v>
      </c>
      <c r="C62" s="33" t="s">
        <v>12</v>
      </c>
      <c r="D62" s="33"/>
      <c r="E62" s="32"/>
      <c r="F62" s="32"/>
      <c r="G62" s="32"/>
      <c r="H62" s="32"/>
      <c r="I62" s="32"/>
      <c r="J62" s="32"/>
    </row>
    <row r="63" spans="1:10" ht="17" x14ac:dyDescent="0.25">
      <c r="A63" s="45" t="s">
        <v>422</v>
      </c>
      <c r="B63" s="32" t="s">
        <v>423</v>
      </c>
      <c r="C63" s="33" t="s">
        <v>12</v>
      </c>
      <c r="D63" s="33"/>
      <c r="E63" s="32"/>
      <c r="F63" s="32"/>
      <c r="G63" s="32"/>
      <c r="H63" s="32"/>
      <c r="I63" s="32"/>
      <c r="J63" s="32"/>
    </row>
    <row r="64" spans="1:10" ht="17" x14ac:dyDescent="0.25">
      <c r="A64" s="45" t="s">
        <v>427</v>
      </c>
      <c r="B64" s="32" t="s">
        <v>428</v>
      </c>
      <c r="C64" s="33" t="s">
        <v>12</v>
      </c>
      <c r="D64" s="33"/>
      <c r="E64" s="32"/>
      <c r="F64" s="32"/>
      <c r="G64" s="32"/>
      <c r="H64" s="32"/>
      <c r="I64" s="32"/>
      <c r="J64" s="32"/>
    </row>
    <row r="65" spans="1:10" ht="17" x14ac:dyDescent="0.25">
      <c r="A65" s="45" t="s">
        <v>432</v>
      </c>
      <c r="B65" s="32" t="s">
        <v>433</v>
      </c>
      <c r="C65" s="33" t="s">
        <v>12</v>
      </c>
      <c r="D65" s="33"/>
      <c r="E65" s="32"/>
      <c r="F65" s="32"/>
      <c r="G65" s="32"/>
      <c r="H65" s="32"/>
      <c r="I65" s="32"/>
      <c r="J65" s="32"/>
    </row>
    <row r="66" spans="1:10" ht="33" x14ac:dyDescent="0.25">
      <c r="A66" s="45" t="s">
        <v>437</v>
      </c>
      <c r="B66" s="32" t="s">
        <v>438</v>
      </c>
      <c r="C66" s="33" t="s">
        <v>747</v>
      </c>
      <c r="D66" s="67" t="s">
        <v>748</v>
      </c>
      <c r="E66" s="68"/>
      <c r="F66" s="68"/>
      <c r="G66" s="32"/>
      <c r="H66" s="32">
        <v>2030</v>
      </c>
      <c r="I66" s="32"/>
      <c r="J66" s="32"/>
    </row>
    <row r="67" spans="1:10" ht="51" x14ac:dyDescent="0.25">
      <c r="A67" s="45" t="s">
        <v>442</v>
      </c>
      <c r="B67" s="32" t="s">
        <v>443</v>
      </c>
      <c r="C67" s="33" t="s">
        <v>749</v>
      </c>
      <c r="D67" s="33" t="s">
        <v>633</v>
      </c>
      <c r="E67" s="32">
        <v>2014</v>
      </c>
      <c r="F67" s="32"/>
      <c r="G67" s="32"/>
      <c r="H67" s="32">
        <v>2030</v>
      </c>
      <c r="I67" s="32"/>
      <c r="J67" s="32"/>
    </row>
    <row r="68" spans="1:10" x14ac:dyDescent="0.25">
      <c r="D68" s="38"/>
      <c r="E68" s="61">
        <f>COUNTA(E17:E67)</f>
        <v>13</v>
      </c>
      <c r="F68" s="61">
        <f t="shared" ref="F68:J68" si="0">COUNTA(F17:F67)</f>
        <v>17</v>
      </c>
      <c r="G68" s="61">
        <f t="shared" si="0"/>
        <v>10</v>
      </c>
      <c r="H68" s="61">
        <f t="shared" si="0"/>
        <v>12</v>
      </c>
      <c r="I68" s="61">
        <f t="shared" si="0"/>
        <v>2</v>
      </c>
      <c r="J68" s="61">
        <f t="shared" si="0"/>
        <v>7</v>
      </c>
    </row>
    <row r="69" spans="1:10" x14ac:dyDescent="0.25">
      <c r="B69" s="34" t="s">
        <v>450</v>
      </c>
    </row>
  </sheetData>
  <mergeCells count="14">
    <mergeCell ref="A59:A60"/>
    <mergeCell ref="B59:B60"/>
    <mergeCell ref="A33:A34"/>
    <mergeCell ref="B33:B34"/>
    <mergeCell ref="A35:A36"/>
    <mergeCell ref="B35:B36"/>
    <mergeCell ref="A43:A44"/>
    <mergeCell ref="B43:B44"/>
    <mergeCell ref="E9:F9"/>
    <mergeCell ref="G9:J9"/>
    <mergeCell ref="A17:A18"/>
    <mergeCell ref="B17:B18"/>
    <mergeCell ref="A20:A21"/>
    <mergeCell ref="B20:B21"/>
  </mergeCells>
  <hyperlinks>
    <hyperlink ref="B8" location="TOC!A1" display="Back to TOC" xr:uid="{0F4CAA23-70F0-0E4A-AE5A-C649D1C762B6}"/>
    <hyperlink ref="D21" r:id="rId1" xr:uid="{27737D5F-D6FF-FE46-991D-2E87DCB0677E}"/>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E1B11-58EC-654E-A7B6-499510FCD2A7}">
  <sheetPr>
    <tabColor rgb="FFFFC000"/>
  </sheetPr>
  <dimension ref="A1:DH55"/>
  <sheetViews>
    <sheetView zoomScaleNormal="100" workbookViewId="0">
      <pane xSplit="3" ySplit="11" topLeftCell="D23" activePane="bottomRight" state="frozen"/>
      <selection pane="topRight"/>
      <selection pane="bottomLeft"/>
      <selection pane="bottomRight"/>
    </sheetView>
  </sheetViews>
  <sheetFormatPr baseColWidth="10" defaultColWidth="11.5" defaultRowHeight="16" x14ac:dyDescent="0.25"/>
  <cols>
    <col min="1" max="1" width="18.1640625" style="34" customWidth="1"/>
    <col min="2" max="2" width="32.5" style="34" customWidth="1"/>
    <col min="3" max="3" width="41.6640625" style="34" customWidth="1"/>
    <col min="4" max="95" width="5.6640625" style="34" customWidth="1"/>
    <col min="96" max="112" width="4.1640625" style="34" customWidth="1"/>
    <col min="113" max="16384" width="11.5" style="34"/>
  </cols>
  <sheetData>
    <row r="1" spans="1:112" x14ac:dyDescent="0.25">
      <c r="A1" s="19" t="s">
        <v>111</v>
      </c>
      <c r="B1" s="39" t="s">
        <v>750</v>
      </c>
    </row>
    <row r="2" spans="1:112" x14ac:dyDescent="0.25">
      <c r="A2" s="19" t="s">
        <v>112</v>
      </c>
      <c r="B2" s="39" t="s">
        <v>21</v>
      </c>
    </row>
    <row r="3" spans="1:112" x14ac:dyDescent="0.25">
      <c r="A3" s="19" t="s">
        <v>113</v>
      </c>
      <c r="B3" s="20" t="s">
        <v>751</v>
      </c>
      <c r="C3" s="63"/>
    </row>
    <row r="4" spans="1:112" x14ac:dyDescent="0.25">
      <c r="A4" s="19" t="s">
        <v>4</v>
      </c>
      <c r="B4" s="20" t="s">
        <v>11</v>
      </c>
    </row>
    <row r="5" spans="1:112" x14ac:dyDescent="0.25">
      <c r="A5" s="19" t="s">
        <v>5</v>
      </c>
      <c r="B5" s="20" t="s">
        <v>12</v>
      </c>
    </row>
    <row r="6" spans="1:112" x14ac:dyDescent="0.25">
      <c r="A6" s="19" t="s">
        <v>6</v>
      </c>
      <c r="B6" s="23" t="s">
        <v>12</v>
      </c>
    </row>
    <row r="7" spans="1:112" x14ac:dyDescent="0.25">
      <c r="A7" s="19"/>
    </row>
    <row r="8" spans="1:112" x14ac:dyDescent="0.25">
      <c r="A8" s="19"/>
      <c r="B8" s="25" t="s">
        <v>115</v>
      </c>
    </row>
    <row r="9" spans="1:112" ht="23" x14ac:dyDescent="0.3">
      <c r="B9" s="69" t="s">
        <v>752</v>
      </c>
      <c r="D9" s="70" t="s">
        <v>753</v>
      </c>
      <c r="E9" s="70"/>
      <c r="F9" s="70"/>
      <c r="G9" s="70"/>
      <c r="H9" s="70"/>
      <c r="I9" s="70"/>
      <c r="J9" s="70"/>
      <c r="K9" s="70"/>
      <c r="L9" s="70"/>
      <c r="M9" s="70"/>
      <c r="N9" s="70"/>
      <c r="O9" s="70"/>
      <c r="P9" s="70"/>
      <c r="Q9" s="70"/>
      <c r="R9" s="70"/>
      <c r="S9" s="70"/>
      <c r="T9" s="70"/>
      <c r="U9" s="70"/>
      <c r="V9" s="70"/>
      <c r="W9" s="70"/>
      <c r="X9" s="70"/>
      <c r="Y9" s="70"/>
      <c r="Z9" s="70"/>
      <c r="AA9" s="70" t="s">
        <v>754</v>
      </c>
      <c r="AB9" s="70"/>
      <c r="AC9" s="70"/>
      <c r="AD9" s="70"/>
      <c r="AE9" s="70"/>
      <c r="AF9" s="70"/>
      <c r="AG9" s="70"/>
      <c r="AH9" s="70"/>
      <c r="AI9" s="70"/>
      <c r="AJ9" s="70"/>
      <c r="AK9" s="70"/>
      <c r="AL9" s="70"/>
      <c r="AM9" s="70"/>
      <c r="AN9" s="70"/>
      <c r="AO9" s="70"/>
      <c r="AP9" s="70"/>
      <c r="AQ9" s="70"/>
      <c r="AR9" s="70"/>
      <c r="AS9" s="70"/>
      <c r="AT9" s="70"/>
      <c r="AU9" s="70"/>
      <c r="AV9" s="70"/>
      <c r="AW9" s="70"/>
      <c r="AX9" s="70" t="s">
        <v>755</v>
      </c>
      <c r="AY9" s="70"/>
      <c r="AZ9" s="70"/>
      <c r="BA9" s="70"/>
      <c r="BB9" s="70"/>
      <c r="BC9" s="70"/>
      <c r="BD9" s="70"/>
      <c r="BE9" s="70"/>
      <c r="BF9" s="70"/>
      <c r="BG9" s="70"/>
      <c r="BH9" s="70"/>
      <c r="BI9" s="70"/>
      <c r="BJ9" s="70"/>
      <c r="BK9" s="70"/>
      <c r="BL9" s="70"/>
      <c r="BM9" s="70"/>
      <c r="BN9" s="70"/>
      <c r="BO9" s="70"/>
      <c r="BP9" s="70"/>
      <c r="BQ9" s="70"/>
      <c r="BR9" s="70"/>
      <c r="BS9" s="70"/>
      <c r="BT9" s="71"/>
      <c r="BU9" s="72" t="s">
        <v>756</v>
      </c>
      <c r="BV9" s="70"/>
      <c r="BW9" s="70"/>
      <c r="BX9" s="70"/>
      <c r="BY9" s="70"/>
      <c r="BZ9" s="70"/>
      <c r="CA9" s="70"/>
      <c r="CB9" s="70"/>
      <c r="CC9" s="70"/>
      <c r="CD9" s="70"/>
      <c r="CE9" s="70"/>
      <c r="CF9" s="70"/>
      <c r="CG9" s="70"/>
      <c r="CH9" s="70"/>
      <c r="CI9" s="70"/>
      <c r="CJ9" s="70"/>
      <c r="CK9" s="70"/>
      <c r="CL9" s="70"/>
      <c r="CM9" s="70"/>
      <c r="CN9" s="70"/>
      <c r="CO9" s="70"/>
      <c r="CP9" s="70"/>
      <c r="CQ9" s="71"/>
      <c r="CR9" s="64" t="s">
        <v>757</v>
      </c>
      <c r="CS9" s="64"/>
      <c r="CT9" s="64"/>
      <c r="CU9" s="64"/>
      <c r="CV9" s="64"/>
      <c r="CW9" s="64"/>
      <c r="CX9" s="64"/>
      <c r="CY9" s="64"/>
      <c r="CZ9" s="64"/>
      <c r="DA9" s="64"/>
      <c r="DB9" s="64"/>
      <c r="DC9" s="64"/>
      <c r="DD9" s="64"/>
      <c r="DE9" s="64"/>
      <c r="DF9" s="73" t="s">
        <v>758</v>
      </c>
      <c r="DG9" s="73"/>
      <c r="DH9" s="73"/>
    </row>
    <row r="10" spans="1:112" ht="123" customHeight="1" x14ac:dyDescent="0.25">
      <c r="A10" s="27" t="s">
        <v>116</v>
      </c>
      <c r="B10" s="27" t="s">
        <v>117</v>
      </c>
      <c r="C10" s="27" t="s">
        <v>694</v>
      </c>
      <c r="D10" s="74" t="s">
        <v>24</v>
      </c>
      <c r="E10" s="75" t="s">
        <v>34</v>
      </c>
      <c r="F10" s="75" t="s">
        <v>759</v>
      </c>
      <c r="G10" s="75" t="s">
        <v>760</v>
      </c>
      <c r="H10" s="75" t="s">
        <v>761</v>
      </c>
      <c r="I10" s="75" t="s">
        <v>762</v>
      </c>
      <c r="J10" s="75" t="s">
        <v>763</v>
      </c>
      <c r="K10" s="75" t="s">
        <v>764</v>
      </c>
      <c r="L10" s="75" t="s">
        <v>765</v>
      </c>
      <c r="M10" s="75" t="s">
        <v>766</v>
      </c>
      <c r="N10" s="75" t="s">
        <v>767</v>
      </c>
      <c r="O10" s="75" t="s">
        <v>768</v>
      </c>
      <c r="P10" s="75" t="s">
        <v>769</v>
      </c>
      <c r="Q10" s="75" t="s">
        <v>770</v>
      </c>
      <c r="R10" s="75" t="s">
        <v>771</v>
      </c>
      <c r="S10" s="76" t="s">
        <v>772</v>
      </c>
      <c r="T10" s="76" t="s">
        <v>773</v>
      </c>
      <c r="U10" s="76" t="s">
        <v>774</v>
      </c>
      <c r="V10" s="76" t="s">
        <v>775</v>
      </c>
      <c r="W10" s="76" t="s">
        <v>776</v>
      </c>
      <c r="X10" s="76" t="s">
        <v>777</v>
      </c>
      <c r="Y10" s="76" t="s">
        <v>778</v>
      </c>
      <c r="Z10" s="76" t="s">
        <v>779</v>
      </c>
      <c r="AA10" s="77" t="s">
        <v>24</v>
      </c>
      <c r="AB10" s="76" t="s">
        <v>34</v>
      </c>
      <c r="AC10" s="76" t="s">
        <v>759</v>
      </c>
      <c r="AD10" s="76" t="s">
        <v>760</v>
      </c>
      <c r="AE10" s="76" t="s">
        <v>761</v>
      </c>
      <c r="AF10" s="76" t="s">
        <v>762</v>
      </c>
      <c r="AG10" s="76" t="s">
        <v>763</v>
      </c>
      <c r="AH10" s="76" t="s">
        <v>764</v>
      </c>
      <c r="AI10" s="76" t="s">
        <v>765</v>
      </c>
      <c r="AJ10" s="76" t="s">
        <v>766</v>
      </c>
      <c r="AK10" s="76" t="s">
        <v>767</v>
      </c>
      <c r="AL10" s="76" t="s">
        <v>768</v>
      </c>
      <c r="AM10" s="76" t="s">
        <v>769</v>
      </c>
      <c r="AN10" s="76" t="s">
        <v>770</v>
      </c>
      <c r="AO10" s="76" t="s">
        <v>771</v>
      </c>
      <c r="AP10" s="76" t="s">
        <v>772</v>
      </c>
      <c r="AQ10" s="76" t="s">
        <v>773</v>
      </c>
      <c r="AR10" s="76" t="s">
        <v>774</v>
      </c>
      <c r="AS10" s="76" t="s">
        <v>775</v>
      </c>
      <c r="AT10" s="76" t="s">
        <v>776</v>
      </c>
      <c r="AU10" s="76" t="s">
        <v>777</v>
      </c>
      <c r="AV10" s="76" t="s">
        <v>778</v>
      </c>
      <c r="AW10" s="76" t="s">
        <v>779</v>
      </c>
      <c r="AX10" s="77" t="s">
        <v>24</v>
      </c>
      <c r="AY10" s="76" t="s">
        <v>34</v>
      </c>
      <c r="AZ10" s="76" t="s">
        <v>759</v>
      </c>
      <c r="BA10" s="76" t="s">
        <v>760</v>
      </c>
      <c r="BB10" s="76" t="s">
        <v>761</v>
      </c>
      <c r="BC10" s="76" t="s">
        <v>762</v>
      </c>
      <c r="BD10" s="76" t="s">
        <v>763</v>
      </c>
      <c r="BE10" s="76" t="s">
        <v>764</v>
      </c>
      <c r="BF10" s="76" t="s">
        <v>765</v>
      </c>
      <c r="BG10" s="76" t="s">
        <v>766</v>
      </c>
      <c r="BH10" s="76" t="s">
        <v>767</v>
      </c>
      <c r="BI10" s="76" t="s">
        <v>768</v>
      </c>
      <c r="BJ10" s="76" t="s">
        <v>769</v>
      </c>
      <c r="BK10" s="76" t="s">
        <v>770</v>
      </c>
      <c r="BL10" s="76" t="s">
        <v>771</v>
      </c>
      <c r="BM10" s="76" t="s">
        <v>772</v>
      </c>
      <c r="BN10" s="76" t="s">
        <v>773</v>
      </c>
      <c r="BO10" s="76" t="s">
        <v>774</v>
      </c>
      <c r="BP10" s="76" t="s">
        <v>775</v>
      </c>
      <c r="BQ10" s="76" t="s">
        <v>776</v>
      </c>
      <c r="BR10" s="76" t="s">
        <v>777</v>
      </c>
      <c r="BS10" s="76" t="s">
        <v>778</v>
      </c>
      <c r="BT10" s="76" t="s">
        <v>779</v>
      </c>
      <c r="BU10" s="77" t="s">
        <v>24</v>
      </c>
      <c r="BV10" s="76" t="s">
        <v>34</v>
      </c>
      <c r="BW10" s="76" t="s">
        <v>759</v>
      </c>
      <c r="BX10" s="76" t="s">
        <v>760</v>
      </c>
      <c r="BY10" s="76" t="s">
        <v>761</v>
      </c>
      <c r="BZ10" s="76" t="s">
        <v>762</v>
      </c>
      <c r="CA10" s="76" t="s">
        <v>763</v>
      </c>
      <c r="CB10" s="76" t="s">
        <v>764</v>
      </c>
      <c r="CC10" s="76" t="s">
        <v>765</v>
      </c>
      <c r="CD10" s="76" t="s">
        <v>766</v>
      </c>
      <c r="CE10" s="76" t="s">
        <v>767</v>
      </c>
      <c r="CF10" s="76" t="s">
        <v>768</v>
      </c>
      <c r="CG10" s="76" t="s">
        <v>769</v>
      </c>
      <c r="CH10" s="76" t="s">
        <v>770</v>
      </c>
      <c r="CI10" s="76" t="s">
        <v>771</v>
      </c>
      <c r="CJ10" s="76" t="s">
        <v>772</v>
      </c>
      <c r="CK10" s="76" t="s">
        <v>773</v>
      </c>
      <c r="CL10" s="76" t="s">
        <v>774</v>
      </c>
      <c r="CM10" s="76" t="s">
        <v>775</v>
      </c>
      <c r="CN10" s="76" t="s">
        <v>776</v>
      </c>
      <c r="CO10" s="76" t="s">
        <v>777</v>
      </c>
      <c r="CP10" s="76" t="s">
        <v>778</v>
      </c>
      <c r="CQ10" s="78" t="s">
        <v>779</v>
      </c>
      <c r="CR10" s="79" t="s">
        <v>780</v>
      </c>
      <c r="CS10" s="79"/>
      <c r="CT10" s="79" t="s">
        <v>781</v>
      </c>
      <c r="CU10" s="79"/>
      <c r="CV10" s="79" t="s">
        <v>782</v>
      </c>
      <c r="CW10" s="79"/>
      <c r="CX10" s="79" t="s">
        <v>772</v>
      </c>
      <c r="CY10" s="79"/>
      <c r="CZ10" s="79" t="s">
        <v>783</v>
      </c>
      <c r="DA10" s="79"/>
      <c r="DB10" s="80" t="s">
        <v>777</v>
      </c>
      <c r="DC10" s="80"/>
      <c r="DD10" s="80" t="s">
        <v>784</v>
      </c>
      <c r="DE10" s="80"/>
      <c r="DF10" s="73"/>
      <c r="DG10" s="73"/>
      <c r="DH10" s="73"/>
    </row>
    <row r="11" spans="1:112" ht="17" x14ac:dyDescent="0.25">
      <c r="A11" s="57"/>
      <c r="B11" s="57"/>
      <c r="C11" s="57"/>
      <c r="D11" s="81" t="s">
        <v>780</v>
      </c>
      <c r="E11" s="81"/>
      <c r="F11" s="81"/>
      <c r="G11" s="81"/>
      <c r="H11" s="81"/>
      <c r="I11" s="81"/>
      <c r="J11" s="81" t="s">
        <v>781</v>
      </c>
      <c r="K11" s="81"/>
      <c r="L11" s="81"/>
      <c r="M11" s="81"/>
      <c r="N11" s="81"/>
      <c r="O11" s="81"/>
      <c r="P11" s="81" t="s">
        <v>782</v>
      </c>
      <c r="Q11" s="81"/>
      <c r="R11" s="81"/>
      <c r="S11" s="81" t="s">
        <v>785</v>
      </c>
      <c r="T11" s="81"/>
      <c r="U11" s="81"/>
      <c r="V11" s="81"/>
      <c r="W11" s="81"/>
      <c r="X11" s="82" t="s">
        <v>784</v>
      </c>
      <c r="Y11" s="83"/>
      <c r="Z11" s="84"/>
      <c r="AA11" s="70" t="s">
        <v>780</v>
      </c>
      <c r="AB11" s="70"/>
      <c r="AC11" s="70"/>
      <c r="AD11" s="70"/>
      <c r="AE11" s="70"/>
      <c r="AF11" s="70"/>
      <c r="AG11" s="70" t="s">
        <v>781</v>
      </c>
      <c r="AH11" s="70"/>
      <c r="AI11" s="70"/>
      <c r="AJ11" s="70"/>
      <c r="AK11" s="70"/>
      <c r="AL11" s="70"/>
      <c r="AM11" s="70" t="s">
        <v>782</v>
      </c>
      <c r="AN11" s="70"/>
      <c r="AO11" s="70"/>
      <c r="AP11" s="70" t="s">
        <v>785</v>
      </c>
      <c r="AQ11" s="70"/>
      <c r="AR11" s="70"/>
      <c r="AS11" s="70"/>
      <c r="AT11" s="70"/>
      <c r="AU11" s="70" t="s">
        <v>784</v>
      </c>
      <c r="AV11" s="70"/>
      <c r="AW11" s="70"/>
      <c r="AX11" s="70" t="s">
        <v>780</v>
      </c>
      <c r="AY11" s="70"/>
      <c r="AZ11" s="70"/>
      <c r="BA11" s="70"/>
      <c r="BB11" s="70"/>
      <c r="BC11" s="70"/>
      <c r="BD11" s="70" t="s">
        <v>781</v>
      </c>
      <c r="BE11" s="70"/>
      <c r="BF11" s="70"/>
      <c r="BG11" s="70"/>
      <c r="BH11" s="70"/>
      <c r="BI11" s="70"/>
      <c r="BJ11" s="70" t="s">
        <v>782</v>
      </c>
      <c r="BK11" s="70"/>
      <c r="BL11" s="70"/>
      <c r="BM11" s="70" t="s">
        <v>785</v>
      </c>
      <c r="BN11" s="70"/>
      <c r="BO11" s="70"/>
      <c r="BP11" s="70"/>
      <c r="BQ11" s="70"/>
      <c r="BR11" s="70" t="s">
        <v>784</v>
      </c>
      <c r="BS11" s="70"/>
      <c r="BT11" s="70"/>
      <c r="BU11" s="70" t="s">
        <v>780</v>
      </c>
      <c r="BV11" s="70"/>
      <c r="BW11" s="70"/>
      <c r="BX11" s="70"/>
      <c r="BY11" s="70"/>
      <c r="BZ11" s="70"/>
      <c r="CA11" s="70" t="s">
        <v>781</v>
      </c>
      <c r="CB11" s="70"/>
      <c r="CC11" s="70"/>
      <c r="CD11" s="70"/>
      <c r="CE11" s="70"/>
      <c r="CF11" s="70"/>
      <c r="CG11" s="70" t="s">
        <v>782</v>
      </c>
      <c r="CH11" s="70"/>
      <c r="CI11" s="70"/>
      <c r="CJ11" s="70" t="s">
        <v>785</v>
      </c>
      <c r="CK11" s="70"/>
      <c r="CL11" s="70"/>
      <c r="CM11" s="70"/>
      <c r="CN11" s="70"/>
      <c r="CO11" s="70" t="s">
        <v>784</v>
      </c>
      <c r="CP11" s="70"/>
      <c r="CQ11" s="70"/>
      <c r="CR11" s="85" t="s">
        <v>786</v>
      </c>
      <c r="CS11" s="85" t="s">
        <v>787</v>
      </c>
      <c r="CT11" s="85" t="s">
        <v>786</v>
      </c>
      <c r="CU11" s="85" t="s">
        <v>787</v>
      </c>
      <c r="CV11" s="85" t="s">
        <v>786</v>
      </c>
      <c r="CW11" s="85" t="s">
        <v>787</v>
      </c>
      <c r="CX11" s="85" t="s">
        <v>786</v>
      </c>
      <c r="CY11" s="85" t="s">
        <v>787</v>
      </c>
      <c r="CZ11" s="85" t="s">
        <v>786</v>
      </c>
      <c r="DA11" s="85" t="s">
        <v>787</v>
      </c>
      <c r="DB11" s="85" t="s">
        <v>786</v>
      </c>
      <c r="DC11" s="85" t="s">
        <v>787</v>
      </c>
      <c r="DD11" s="85" t="s">
        <v>786</v>
      </c>
      <c r="DE11" s="85" t="s">
        <v>787</v>
      </c>
      <c r="DF11" s="85" t="s">
        <v>786</v>
      </c>
      <c r="DG11" s="85" t="s">
        <v>787</v>
      </c>
      <c r="DH11" s="85" t="s">
        <v>788</v>
      </c>
    </row>
    <row r="12" spans="1:112" ht="34" x14ac:dyDescent="0.25">
      <c r="A12" s="45" t="s">
        <v>122</v>
      </c>
      <c r="B12" s="45" t="s">
        <v>123</v>
      </c>
      <c r="C12" s="40" t="s">
        <v>700</v>
      </c>
      <c r="D12" s="86">
        <v>2</v>
      </c>
      <c r="E12" s="87">
        <v>2</v>
      </c>
      <c r="F12" s="87">
        <v>1</v>
      </c>
      <c r="G12" s="87">
        <v>2</v>
      </c>
      <c r="H12" s="87">
        <v>0</v>
      </c>
      <c r="I12" s="87">
        <v>0</v>
      </c>
      <c r="J12" s="87">
        <v>1</v>
      </c>
      <c r="K12" s="87">
        <v>2</v>
      </c>
      <c r="L12" s="87">
        <v>2</v>
      </c>
      <c r="M12" s="87">
        <v>0</v>
      </c>
      <c r="N12" s="87">
        <v>2</v>
      </c>
      <c r="O12" s="87">
        <v>2</v>
      </c>
      <c r="P12" s="87">
        <v>1</v>
      </c>
      <c r="Q12" s="87">
        <v>1</v>
      </c>
      <c r="R12" s="87">
        <v>2</v>
      </c>
      <c r="S12" s="87">
        <v>2</v>
      </c>
      <c r="T12" s="87">
        <v>0</v>
      </c>
      <c r="U12" s="87">
        <v>2</v>
      </c>
      <c r="V12" s="87">
        <v>1</v>
      </c>
      <c r="W12" s="87">
        <v>1</v>
      </c>
      <c r="X12" s="87">
        <v>1</v>
      </c>
      <c r="Y12" s="87">
        <v>2</v>
      </c>
      <c r="Z12" s="88">
        <v>1</v>
      </c>
      <c r="AA12" s="86">
        <v>2</v>
      </c>
      <c r="AB12" s="87">
        <v>2</v>
      </c>
      <c r="AC12" s="87">
        <v>0</v>
      </c>
      <c r="AD12" s="87">
        <v>1</v>
      </c>
      <c r="AE12" s="87">
        <v>0</v>
      </c>
      <c r="AF12" s="87">
        <v>0</v>
      </c>
      <c r="AG12" s="87">
        <v>1</v>
      </c>
      <c r="AH12" s="87">
        <v>1</v>
      </c>
      <c r="AI12" s="87">
        <v>1</v>
      </c>
      <c r="AJ12" s="87">
        <v>0</v>
      </c>
      <c r="AK12" s="87">
        <v>1</v>
      </c>
      <c r="AL12" s="87">
        <v>0</v>
      </c>
      <c r="AM12" s="87">
        <v>1</v>
      </c>
      <c r="AN12" s="87">
        <v>1</v>
      </c>
      <c r="AO12" s="87">
        <v>1</v>
      </c>
      <c r="AP12" s="87">
        <v>1</v>
      </c>
      <c r="AQ12" s="87">
        <v>0</v>
      </c>
      <c r="AR12" s="87">
        <v>1</v>
      </c>
      <c r="AS12" s="87">
        <v>0</v>
      </c>
      <c r="AT12" s="87">
        <v>0</v>
      </c>
      <c r="AU12" s="87">
        <v>0</v>
      </c>
      <c r="AV12" s="87">
        <v>1</v>
      </c>
      <c r="AW12" s="88">
        <v>0</v>
      </c>
      <c r="AX12" s="86">
        <v>2</v>
      </c>
      <c r="AY12" s="87">
        <v>2</v>
      </c>
      <c r="AZ12" s="87">
        <v>0</v>
      </c>
      <c r="BA12" s="87">
        <v>2</v>
      </c>
      <c r="BB12" s="87">
        <v>0</v>
      </c>
      <c r="BC12" s="87">
        <v>0</v>
      </c>
      <c r="BD12" s="87">
        <v>0</v>
      </c>
      <c r="BE12" s="87">
        <v>0</v>
      </c>
      <c r="BF12" s="87">
        <v>2</v>
      </c>
      <c r="BG12" s="87">
        <v>0</v>
      </c>
      <c r="BH12" s="87">
        <v>2</v>
      </c>
      <c r="BI12" s="87">
        <v>0</v>
      </c>
      <c r="BJ12" s="87">
        <v>1</v>
      </c>
      <c r="BK12" s="87">
        <v>1</v>
      </c>
      <c r="BL12" s="87">
        <v>1</v>
      </c>
      <c r="BM12" s="87">
        <v>1</v>
      </c>
      <c r="BN12" s="87">
        <v>0</v>
      </c>
      <c r="BO12" s="87">
        <v>0</v>
      </c>
      <c r="BP12" s="87">
        <v>0</v>
      </c>
      <c r="BQ12" s="87">
        <v>0</v>
      </c>
      <c r="BR12" s="87">
        <v>0</v>
      </c>
      <c r="BS12" s="87">
        <v>2</v>
      </c>
      <c r="BT12" s="88">
        <v>1</v>
      </c>
      <c r="BU12" s="86">
        <v>1</v>
      </c>
      <c r="BV12" s="87">
        <v>2</v>
      </c>
      <c r="BW12" s="87">
        <v>0</v>
      </c>
      <c r="BX12" s="87">
        <v>1</v>
      </c>
      <c r="BY12" s="87">
        <v>0</v>
      </c>
      <c r="BZ12" s="87">
        <v>0</v>
      </c>
      <c r="CA12" s="87">
        <v>0</v>
      </c>
      <c r="CB12" s="87">
        <v>1</v>
      </c>
      <c r="CC12" s="87">
        <v>1</v>
      </c>
      <c r="CD12" s="87">
        <v>0</v>
      </c>
      <c r="CE12" s="87">
        <v>1</v>
      </c>
      <c r="CF12" s="87">
        <v>1</v>
      </c>
      <c r="CG12" s="87">
        <v>1</v>
      </c>
      <c r="CH12" s="87">
        <v>1</v>
      </c>
      <c r="CI12" s="87">
        <v>1</v>
      </c>
      <c r="CJ12" s="87">
        <v>1</v>
      </c>
      <c r="CK12" s="87">
        <v>0</v>
      </c>
      <c r="CL12" s="87">
        <v>1</v>
      </c>
      <c r="CM12" s="87">
        <v>0</v>
      </c>
      <c r="CN12" s="87">
        <v>0</v>
      </c>
      <c r="CO12" s="87">
        <v>1</v>
      </c>
      <c r="CP12" s="87">
        <v>2</v>
      </c>
      <c r="CQ12" s="88">
        <v>1</v>
      </c>
      <c r="CR12" s="86">
        <v>2.916666666666667</v>
      </c>
      <c r="CS12" s="87">
        <v>2.0833333333333335</v>
      </c>
      <c r="CT12" s="87">
        <v>3.75</v>
      </c>
      <c r="CU12" s="87">
        <v>1.6666666666666665</v>
      </c>
      <c r="CV12" s="87">
        <v>3.333333333333333</v>
      </c>
      <c r="CW12" s="87">
        <v>2.5</v>
      </c>
      <c r="CX12" s="87">
        <v>5</v>
      </c>
      <c r="CY12" s="87">
        <v>2.5</v>
      </c>
      <c r="CZ12" s="87">
        <v>2.5</v>
      </c>
      <c r="DA12" s="87">
        <v>0.625</v>
      </c>
      <c r="DB12" s="87">
        <v>2.5</v>
      </c>
      <c r="DC12" s="87">
        <v>0</v>
      </c>
      <c r="DD12" s="87">
        <v>3.75</v>
      </c>
      <c r="DE12" s="87">
        <v>1.25</v>
      </c>
      <c r="DF12" s="87">
        <v>4.5</v>
      </c>
      <c r="DG12" s="87">
        <v>2.5</v>
      </c>
      <c r="DH12" s="88">
        <v>4</v>
      </c>
    </row>
    <row r="13" spans="1:112" ht="34" x14ac:dyDescent="0.25">
      <c r="A13" s="45" t="s">
        <v>136</v>
      </c>
      <c r="B13" s="45" t="s">
        <v>137</v>
      </c>
      <c r="C13" s="40" t="s">
        <v>701</v>
      </c>
      <c r="D13" s="89">
        <v>2</v>
      </c>
      <c r="E13" s="90">
        <v>2</v>
      </c>
      <c r="F13" s="90">
        <v>0</v>
      </c>
      <c r="G13" s="90">
        <v>0</v>
      </c>
      <c r="H13" s="90">
        <v>1</v>
      </c>
      <c r="I13" s="90">
        <v>1</v>
      </c>
      <c r="J13" s="90">
        <v>2</v>
      </c>
      <c r="K13" s="90">
        <v>2</v>
      </c>
      <c r="L13" s="90">
        <v>2</v>
      </c>
      <c r="M13" s="90">
        <v>2</v>
      </c>
      <c r="N13" s="90">
        <v>2</v>
      </c>
      <c r="O13" s="90">
        <v>2</v>
      </c>
      <c r="P13" s="90">
        <v>2</v>
      </c>
      <c r="Q13" s="90">
        <v>2</v>
      </c>
      <c r="R13" s="90">
        <v>1</v>
      </c>
      <c r="S13" s="90">
        <v>1</v>
      </c>
      <c r="T13" s="90">
        <v>2</v>
      </c>
      <c r="U13" s="90">
        <v>1</v>
      </c>
      <c r="V13" s="90">
        <v>2</v>
      </c>
      <c r="W13" s="90">
        <v>0</v>
      </c>
      <c r="X13" s="90">
        <v>0</v>
      </c>
      <c r="Y13" s="90">
        <v>1</v>
      </c>
      <c r="Z13" s="91">
        <v>0</v>
      </c>
      <c r="AA13" s="89">
        <v>1</v>
      </c>
      <c r="AB13" s="90">
        <v>1</v>
      </c>
      <c r="AC13" s="90">
        <v>0</v>
      </c>
      <c r="AD13" s="90">
        <v>0</v>
      </c>
      <c r="AE13" s="90">
        <v>0</v>
      </c>
      <c r="AF13" s="90">
        <v>0</v>
      </c>
      <c r="AG13" s="90">
        <v>0</v>
      </c>
      <c r="AH13" s="90">
        <v>0</v>
      </c>
      <c r="AI13" s="90">
        <v>2</v>
      </c>
      <c r="AJ13" s="90">
        <v>1</v>
      </c>
      <c r="AK13" s="90">
        <v>1</v>
      </c>
      <c r="AL13" s="90">
        <v>0</v>
      </c>
      <c r="AM13" s="90">
        <v>0</v>
      </c>
      <c r="AN13" s="90">
        <v>1</v>
      </c>
      <c r="AO13" s="90">
        <v>0</v>
      </c>
      <c r="AP13" s="90">
        <v>0</v>
      </c>
      <c r="AQ13" s="90">
        <v>0</v>
      </c>
      <c r="AR13" s="90">
        <v>2</v>
      </c>
      <c r="AS13" s="90">
        <v>1</v>
      </c>
      <c r="AT13" s="90">
        <v>0</v>
      </c>
      <c r="AU13" s="90">
        <v>0</v>
      </c>
      <c r="AV13" s="90">
        <v>0</v>
      </c>
      <c r="AW13" s="91">
        <v>0</v>
      </c>
      <c r="AX13" s="89">
        <v>1</v>
      </c>
      <c r="AY13" s="90">
        <v>1</v>
      </c>
      <c r="AZ13" s="90">
        <v>0</v>
      </c>
      <c r="BA13" s="90">
        <v>0</v>
      </c>
      <c r="BB13" s="90">
        <v>0</v>
      </c>
      <c r="BC13" s="90">
        <v>0</v>
      </c>
      <c r="BD13" s="90">
        <v>0</v>
      </c>
      <c r="BE13" s="90">
        <v>0</v>
      </c>
      <c r="BF13" s="90">
        <v>0</v>
      </c>
      <c r="BG13" s="90">
        <v>0</v>
      </c>
      <c r="BH13" s="90">
        <v>0</v>
      </c>
      <c r="BI13" s="90">
        <v>0</v>
      </c>
      <c r="BJ13" s="90">
        <v>1</v>
      </c>
      <c r="BK13" s="90">
        <v>0</v>
      </c>
      <c r="BL13" s="90">
        <v>0</v>
      </c>
      <c r="BM13" s="90">
        <v>0</v>
      </c>
      <c r="BN13" s="90">
        <v>0</v>
      </c>
      <c r="BO13" s="90">
        <v>1</v>
      </c>
      <c r="BP13" s="90">
        <v>0</v>
      </c>
      <c r="BQ13" s="90">
        <v>0</v>
      </c>
      <c r="BR13" s="90">
        <v>0</v>
      </c>
      <c r="BS13" s="90">
        <v>0</v>
      </c>
      <c r="BT13" s="91">
        <v>0</v>
      </c>
      <c r="BU13" s="89">
        <v>0</v>
      </c>
      <c r="BV13" s="90">
        <v>1</v>
      </c>
      <c r="BW13" s="90">
        <v>0</v>
      </c>
      <c r="BX13" s="90">
        <v>0</v>
      </c>
      <c r="BY13" s="90">
        <v>0</v>
      </c>
      <c r="BZ13" s="90">
        <v>0</v>
      </c>
      <c r="CA13" s="90">
        <v>0</v>
      </c>
      <c r="CB13" s="90">
        <v>1</v>
      </c>
      <c r="CC13" s="90">
        <v>1</v>
      </c>
      <c r="CD13" s="90">
        <v>1</v>
      </c>
      <c r="CE13" s="90">
        <v>1</v>
      </c>
      <c r="CF13" s="90">
        <v>1</v>
      </c>
      <c r="CG13" s="90">
        <v>0</v>
      </c>
      <c r="CH13" s="90">
        <v>1</v>
      </c>
      <c r="CI13" s="90">
        <v>1</v>
      </c>
      <c r="CJ13" s="90">
        <v>1</v>
      </c>
      <c r="CK13" s="90">
        <v>1</v>
      </c>
      <c r="CL13" s="90">
        <v>1</v>
      </c>
      <c r="CM13" s="90">
        <v>0</v>
      </c>
      <c r="CN13" s="90">
        <v>0</v>
      </c>
      <c r="CO13" s="90">
        <v>0</v>
      </c>
      <c r="CP13" s="90">
        <v>1</v>
      </c>
      <c r="CQ13" s="91">
        <v>0</v>
      </c>
      <c r="CR13" s="89">
        <v>2.5</v>
      </c>
      <c r="CS13" s="90">
        <v>0.83333333333333326</v>
      </c>
      <c r="CT13" s="90">
        <v>5</v>
      </c>
      <c r="CU13" s="90">
        <v>1.6666666666666665</v>
      </c>
      <c r="CV13" s="90">
        <v>4.166666666666667</v>
      </c>
      <c r="CW13" s="90">
        <v>0.83333333333333326</v>
      </c>
      <c r="CX13" s="90">
        <v>2.5</v>
      </c>
      <c r="CY13" s="90">
        <v>0</v>
      </c>
      <c r="CZ13" s="90">
        <v>3.125</v>
      </c>
      <c r="DA13" s="90">
        <v>1.875</v>
      </c>
      <c r="DB13" s="90">
        <v>0</v>
      </c>
      <c r="DC13" s="90">
        <v>0</v>
      </c>
      <c r="DD13" s="90">
        <v>1.25</v>
      </c>
      <c r="DE13" s="90">
        <v>0</v>
      </c>
      <c r="DF13" s="90">
        <v>3.5</v>
      </c>
      <c r="DG13" s="90">
        <v>1.5</v>
      </c>
      <c r="DH13" s="91">
        <v>1.5</v>
      </c>
    </row>
    <row r="14" spans="1:112" ht="17" x14ac:dyDescent="0.25">
      <c r="A14" s="92" t="s">
        <v>141</v>
      </c>
      <c r="B14" s="92" t="s">
        <v>142</v>
      </c>
      <c r="C14" s="93" t="s">
        <v>703</v>
      </c>
      <c r="D14" s="89">
        <v>2</v>
      </c>
      <c r="E14" s="90">
        <v>2</v>
      </c>
      <c r="F14" s="90">
        <v>2</v>
      </c>
      <c r="G14" s="90">
        <v>2</v>
      </c>
      <c r="H14" s="90">
        <v>1</v>
      </c>
      <c r="I14" s="90">
        <v>0</v>
      </c>
      <c r="J14" s="90">
        <v>1</v>
      </c>
      <c r="K14" s="90">
        <v>2</v>
      </c>
      <c r="L14" s="90">
        <v>2</v>
      </c>
      <c r="M14" s="90">
        <v>1</v>
      </c>
      <c r="N14" s="90">
        <v>2</v>
      </c>
      <c r="O14" s="90">
        <v>2</v>
      </c>
      <c r="P14" s="90">
        <v>2</v>
      </c>
      <c r="Q14" s="90">
        <v>1</v>
      </c>
      <c r="R14" s="90">
        <v>1</v>
      </c>
      <c r="S14" s="90">
        <v>2</v>
      </c>
      <c r="T14" s="90">
        <v>2</v>
      </c>
      <c r="U14" s="90">
        <v>1</v>
      </c>
      <c r="V14" s="90">
        <v>0</v>
      </c>
      <c r="W14" s="90">
        <v>1</v>
      </c>
      <c r="X14" s="90">
        <v>1</v>
      </c>
      <c r="Y14" s="90">
        <v>1</v>
      </c>
      <c r="Z14" s="91">
        <v>1</v>
      </c>
      <c r="AA14" s="89">
        <v>1</v>
      </c>
      <c r="AB14" s="90">
        <v>1</v>
      </c>
      <c r="AC14" s="90">
        <v>1</v>
      </c>
      <c r="AD14" s="90">
        <v>1</v>
      </c>
      <c r="AE14" s="90">
        <v>0</v>
      </c>
      <c r="AF14" s="90">
        <v>0</v>
      </c>
      <c r="AG14" s="90">
        <v>0</v>
      </c>
      <c r="AH14" s="90">
        <v>1</v>
      </c>
      <c r="AI14" s="90">
        <v>0</v>
      </c>
      <c r="AJ14" s="90">
        <v>0</v>
      </c>
      <c r="AK14" s="90">
        <v>1</v>
      </c>
      <c r="AL14" s="90">
        <v>0</v>
      </c>
      <c r="AM14" s="90">
        <v>0</v>
      </c>
      <c r="AN14" s="90">
        <v>0</v>
      </c>
      <c r="AO14" s="90">
        <v>0</v>
      </c>
      <c r="AP14" s="90">
        <v>0</v>
      </c>
      <c r="AQ14" s="90">
        <v>0</v>
      </c>
      <c r="AR14" s="90">
        <v>0</v>
      </c>
      <c r="AS14" s="90">
        <v>0</v>
      </c>
      <c r="AT14" s="90">
        <v>0</v>
      </c>
      <c r="AU14" s="90">
        <v>0</v>
      </c>
      <c r="AV14" s="90">
        <v>0</v>
      </c>
      <c r="AW14" s="91">
        <v>0</v>
      </c>
      <c r="AX14" s="89">
        <v>0</v>
      </c>
      <c r="AY14" s="90">
        <v>0</v>
      </c>
      <c r="AZ14" s="90">
        <v>0</v>
      </c>
      <c r="BA14" s="90">
        <v>0</v>
      </c>
      <c r="BB14" s="90">
        <v>0</v>
      </c>
      <c r="BC14" s="90">
        <v>0</v>
      </c>
      <c r="BD14" s="90">
        <v>0</v>
      </c>
      <c r="BE14" s="90">
        <v>0</v>
      </c>
      <c r="BF14" s="90">
        <v>0</v>
      </c>
      <c r="BG14" s="90">
        <v>0</v>
      </c>
      <c r="BH14" s="90">
        <v>0</v>
      </c>
      <c r="BI14" s="90">
        <v>0</v>
      </c>
      <c r="BJ14" s="90">
        <v>0</v>
      </c>
      <c r="BK14" s="90">
        <v>0</v>
      </c>
      <c r="BL14" s="90">
        <v>0</v>
      </c>
      <c r="BM14" s="90">
        <v>0</v>
      </c>
      <c r="BN14" s="90">
        <v>0</v>
      </c>
      <c r="BO14" s="90">
        <v>0</v>
      </c>
      <c r="BP14" s="90">
        <v>0</v>
      </c>
      <c r="BQ14" s="90">
        <v>0</v>
      </c>
      <c r="BR14" s="90">
        <v>0</v>
      </c>
      <c r="BS14" s="90">
        <v>0</v>
      </c>
      <c r="BT14" s="91">
        <v>0</v>
      </c>
      <c r="BU14" s="89">
        <v>0</v>
      </c>
      <c r="BV14" s="90">
        <v>0</v>
      </c>
      <c r="BW14" s="90">
        <v>0</v>
      </c>
      <c r="BX14" s="90">
        <v>0</v>
      </c>
      <c r="BY14" s="90">
        <v>0</v>
      </c>
      <c r="BZ14" s="90">
        <v>0</v>
      </c>
      <c r="CA14" s="90">
        <v>0</v>
      </c>
      <c r="CB14" s="90">
        <v>0</v>
      </c>
      <c r="CC14" s="90">
        <v>0</v>
      </c>
      <c r="CD14" s="90">
        <v>0</v>
      </c>
      <c r="CE14" s="90">
        <v>0</v>
      </c>
      <c r="CF14" s="90">
        <v>0</v>
      </c>
      <c r="CG14" s="90">
        <v>0</v>
      </c>
      <c r="CH14" s="90">
        <v>0</v>
      </c>
      <c r="CI14" s="90">
        <v>0</v>
      </c>
      <c r="CJ14" s="90">
        <v>0</v>
      </c>
      <c r="CK14" s="90">
        <v>0</v>
      </c>
      <c r="CL14" s="90">
        <v>0</v>
      </c>
      <c r="CM14" s="90">
        <v>0</v>
      </c>
      <c r="CN14" s="90">
        <v>0</v>
      </c>
      <c r="CO14" s="90">
        <v>0</v>
      </c>
      <c r="CP14" s="90">
        <v>0</v>
      </c>
      <c r="CQ14" s="91">
        <v>0</v>
      </c>
      <c r="CR14" s="89">
        <v>3.75</v>
      </c>
      <c r="CS14" s="90">
        <v>1.6666666666666665</v>
      </c>
      <c r="CT14" s="90">
        <v>4.166666666666667</v>
      </c>
      <c r="CU14" s="90">
        <v>0.83333333333333326</v>
      </c>
      <c r="CV14" s="90">
        <v>3.333333333333333</v>
      </c>
      <c r="CW14" s="90">
        <v>0</v>
      </c>
      <c r="CX14" s="90">
        <v>5</v>
      </c>
      <c r="CY14" s="90">
        <v>0</v>
      </c>
      <c r="CZ14" s="90">
        <v>2.5</v>
      </c>
      <c r="DA14" s="90">
        <v>0</v>
      </c>
      <c r="DB14" s="90">
        <v>2.5</v>
      </c>
      <c r="DC14" s="90">
        <v>0</v>
      </c>
      <c r="DD14" s="90">
        <v>2.5</v>
      </c>
      <c r="DE14" s="90">
        <v>0</v>
      </c>
      <c r="DF14" s="90">
        <v>2.5</v>
      </c>
      <c r="DG14" s="90">
        <v>1.5</v>
      </c>
      <c r="DH14" s="91">
        <v>1</v>
      </c>
    </row>
    <row r="15" spans="1:112" ht="17" x14ac:dyDescent="0.25">
      <c r="A15" s="94" t="s">
        <v>146</v>
      </c>
      <c r="B15" s="94" t="s">
        <v>147</v>
      </c>
      <c r="C15" s="40" t="s">
        <v>789</v>
      </c>
      <c r="D15" s="89">
        <v>2</v>
      </c>
      <c r="E15" s="90">
        <v>2</v>
      </c>
      <c r="F15" s="90">
        <v>2</v>
      </c>
      <c r="G15" s="90">
        <v>0</v>
      </c>
      <c r="H15" s="90">
        <v>0</v>
      </c>
      <c r="I15" s="90">
        <v>2</v>
      </c>
      <c r="J15" s="90">
        <v>1</v>
      </c>
      <c r="K15" s="90">
        <v>2</v>
      </c>
      <c r="L15" s="90">
        <v>2</v>
      </c>
      <c r="M15" s="90">
        <v>2</v>
      </c>
      <c r="N15" s="90">
        <v>2</v>
      </c>
      <c r="O15" s="90">
        <v>2</v>
      </c>
      <c r="P15" s="90">
        <v>2</v>
      </c>
      <c r="Q15" s="90">
        <v>0</v>
      </c>
      <c r="R15" s="90">
        <v>1</v>
      </c>
      <c r="S15" s="90">
        <v>2</v>
      </c>
      <c r="T15" s="90">
        <v>2</v>
      </c>
      <c r="U15" s="90">
        <v>0</v>
      </c>
      <c r="V15" s="90">
        <v>1</v>
      </c>
      <c r="W15" s="90">
        <v>0</v>
      </c>
      <c r="X15" s="90">
        <v>0</v>
      </c>
      <c r="Y15" s="90">
        <v>2</v>
      </c>
      <c r="Z15" s="91">
        <v>2</v>
      </c>
      <c r="AA15" s="89">
        <v>0</v>
      </c>
      <c r="AB15" s="90">
        <v>0</v>
      </c>
      <c r="AC15" s="90">
        <v>0</v>
      </c>
      <c r="AD15" s="90">
        <v>0</v>
      </c>
      <c r="AE15" s="90">
        <v>0</v>
      </c>
      <c r="AF15" s="90">
        <v>0</v>
      </c>
      <c r="AG15" s="90">
        <v>1</v>
      </c>
      <c r="AH15" s="90">
        <v>0</v>
      </c>
      <c r="AI15" s="90">
        <v>0</v>
      </c>
      <c r="AJ15" s="90">
        <v>1</v>
      </c>
      <c r="AK15" s="90">
        <v>0</v>
      </c>
      <c r="AL15" s="90">
        <v>0</v>
      </c>
      <c r="AM15" s="90">
        <v>0</v>
      </c>
      <c r="AN15" s="90">
        <v>0</v>
      </c>
      <c r="AO15" s="90">
        <v>0</v>
      </c>
      <c r="AP15" s="90">
        <v>0</v>
      </c>
      <c r="AQ15" s="90">
        <v>0</v>
      </c>
      <c r="AR15" s="90">
        <v>0</v>
      </c>
      <c r="AS15" s="90">
        <v>0</v>
      </c>
      <c r="AT15" s="90">
        <v>0</v>
      </c>
      <c r="AU15" s="90">
        <v>0</v>
      </c>
      <c r="AV15" s="90">
        <v>0</v>
      </c>
      <c r="AW15" s="91">
        <v>0</v>
      </c>
      <c r="AX15" s="89">
        <v>1</v>
      </c>
      <c r="AY15" s="90">
        <v>1</v>
      </c>
      <c r="AZ15" s="90">
        <v>0</v>
      </c>
      <c r="BA15" s="90">
        <v>0</v>
      </c>
      <c r="BB15" s="90">
        <v>0</v>
      </c>
      <c r="BC15" s="90">
        <v>0</v>
      </c>
      <c r="BD15" s="90">
        <v>0</v>
      </c>
      <c r="BE15" s="90">
        <v>0</v>
      </c>
      <c r="BF15" s="90">
        <v>0</v>
      </c>
      <c r="BG15" s="90">
        <v>0</v>
      </c>
      <c r="BH15" s="90">
        <v>0</v>
      </c>
      <c r="BI15" s="90">
        <v>1</v>
      </c>
      <c r="BJ15" s="90">
        <v>0</v>
      </c>
      <c r="BK15" s="90">
        <v>0</v>
      </c>
      <c r="BL15" s="90">
        <v>0</v>
      </c>
      <c r="BM15" s="90">
        <v>0</v>
      </c>
      <c r="BN15" s="90">
        <v>0</v>
      </c>
      <c r="BO15" s="90">
        <v>0</v>
      </c>
      <c r="BP15" s="90">
        <v>0</v>
      </c>
      <c r="BQ15" s="90">
        <v>0</v>
      </c>
      <c r="BR15" s="90">
        <v>0</v>
      </c>
      <c r="BS15" s="90">
        <v>0</v>
      </c>
      <c r="BT15" s="91">
        <v>0</v>
      </c>
      <c r="BU15" s="89">
        <v>2</v>
      </c>
      <c r="BV15" s="90">
        <v>2</v>
      </c>
      <c r="BW15" s="90">
        <v>1</v>
      </c>
      <c r="BX15" s="90">
        <v>0</v>
      </c>
      <c r="BY15" s="90">
        <v>0</v>
      </c>
      <c r="BZ15" s="90">
        <v>1</v>
      </c>
      <c r="CA15" s="90">
        <v>0</v>
      </c>
      <c r="CB15" s="90">
        <v>1</v>
      </c>
      <c r="CC15" s="90">
        <v>2</v>
      </c>
      <c r="CD15" s="90">
        <v>2</v>
      </c>
      <c r="CE15" s="90">
        <v>2</v>
      </c>
      <c r="CF15" s="90">
        <v>0</v>
      </c>
      <c r="CG15" s="90">
        <v>0</v>
      </c>
      <c r="CH15" s="90">
        <v>0</v>
      </c>
      <c r="CI15" s="90">
        <v>0</v>
      </c>
      <c r="CJ15" s="90">
        <v>2</v>
      </c>
      <c r="CK15" s="90">
        <v>2</v>
      </c>
      <c r="CL15" s="90">
        <v>0</v>
      </c>
      <c r="CM15" s="90">
        <v>0</v>
      </c>
      <c r="CN15" s="90">
        <v>0</v>
      </c>
      <c r="CO15" s="90">
        <v>0</v>
      </c>
      <c r="CP15" s="90">
        <v>0</v>
      </c>
      <c r="CQ15" s="91">
        <v>1</v>
      </c>
      <c r="CR15" s="89">
        <v>3.333333333333333</v>
      </c>
      <c r="CS15" s="90">
        <v>0</v>
      </c>
      <c r="CT15" s="90">
        <v>4.583333333333333</v>
      </c>
      <c r="CU15" s="90">
        <v>0.83333333333333326</v>
      </c>
      <c r="CV15" s="90">
        <v>2.5</v>
      </c>
      <c r="CW15" s="90">
        <v>0</v>
      </c>
      <c r="CX15" s="90">
        <v>5</v>
      </c>
      <c r="CY15" s="90">
        <v>0</v>
      </c>
      <c r="CZ15" s="90">
        <v>1.875</v>
      </c>
      <c r="DA15" s="90">
        <v>0</v>
      </c>
      <c r="DB15" s="90">
        <v>0</v>
      </c>
      <c r="DC15" s="90">
        <v>0</v>
      </c>
      <c r="DD15" s="90">
        <v>5</v>
      </c>
      <c r="DE15" s="90">
        <v>0</v>
      </c>
      <c r="DF15" s="90">
        <v>3.5</v>
      </c>
      <c r="DG15" s="90">
        <v>2</v>
      </c>
      <c r="DH15" s="91">
        <v>1.5</v>
      </c>
    </row>
    <row r="16" spans="1:112" ht="17" x14ac:dyDescent="0.25">
      <c r="A16" s="45" t="s">
        <v>151</v>
      </c>
      <c r="B16" s="45" t="s">
        <v>152</v>
      </c>
      <c r="C16" s="40" t="s">
        <v>790</v>
      </c>
      <c r="D16" s="89">
        <v>2</v>
      </c>
      <c r="E16" s="90">
        <v>1</v>
      </c>
      <c r="F16" s="90">
        <v>0</v>
      </c>
      <c r="G16" s="90">
        <v>2</v>
      </c>
      <c r="H16" s="90">
        <v>1</v>
      </c>
      <c r="I16" s="90">
        <v>2</v>
      </c>
      <c r="J16" s="90">
        <v>2</v>
      </c>
      <c r="K16" s="90">
        <v>2</v>
      </c>
      <c r="L16" s="90">
        <v>2</v>
      </c>
      <c r="M16" s="90">
        <v>2</v>
      </c>
      <c r="N16" s="90">
        <v>2</v>
      </c>
      <c r="O16" s="90">
        <v>1</v>
      </c>
      <c r="P16" s="90">
        <v>2</v>
      </c>
      <c r="Q16" s="90">
        <v>1</v>
      </c>
      <c r="R16" s="90">
        <v>2</v>
      </c>
      <c r="S16" s="90">
        <v>2</v>
      </c>
      <c r="T16" s="90">
        <v>2</v>
      </c>
      <c r="U16" s="90">
        <v>2</v>
      </c>
      <c r="V16" s="90">
        <v>1</v>
      </c>
      <c r="W16" s="90">
        <v>2</v>
      </c>
      <c r="X16" s="90">
        <v>2</v>
      </c>
      <c r="Y16" s="90">
        <v>2</v>
      </c>
      <c r="Z16" s="91">
        <v>2</v>
      </c>
      <c r="AA16" s="89">
        <v>2</v>
      </c>
      <c r="AB16" s="90">
        <v>0</v>
      </c>
      <c r="AC16" s="90">
        <v>0</v>
      </c>
      <c r="AD16" s="90">
        <v>1</v>
      </c>
      <c r="AE16" s="90">
        <v>0</v>
      </c>
      <c r="AF16" s="90">
        <v>0</v>
      </c>
      <c r="AG16" s="90">
        <v>2</v>
      </c>
      <c r="AH16" s="90">
        <v>0</v>
      </c>
      <c r="AI16" s="90">
        <v>2</v>
      </c>
      <c r="AJ16" s="90">
        <v>1</v>
      </c>
      <c r="AK16" s="90">
        <v>0</v>
      </c>
      <c r="AL16" s="90">
        <v>0</v>
      </c>
      <c r="AM16" s="90">
        <v>0</v>
      </c>
      <c r="AN16" s="90">
        <v>1</v>
      </c>
      <c r="AO16" s="90">
        <v>0</v>
      </c>
      <c r="AP16" s="90">
        <v>2</v>
      </c>
      <c r="AQ16" s="90">
        <v>1</v>
      </c>
      <c r="AR16" s="90">
        <v>2</v>
      </c>
      <c r="AS16" s="90">
        <v>1</v>
      </c>
      <c r="AT16" s="90">
        <v>0</v>
      </c>
      <c r="AU16" s="90">
        <v>0</v>
      </c>
      <c r="AV16" s="90">
        <v>0</v>
      </c>
      <c r="AW16" s="91">
        <v>0</v>
      </c>
      <c r="AX16" s="89">
        <v>1</v>
      </c>
      <c r="AY16" s="90">
        <v>0</v>
      </c>
      <c r="AZ16" s="90">
        <v>0</v>
      </c>
      <c r="BA16" s="90">
        <v>0</v>
      </c>
      <c r="BB16" s="90">
        <v>0</v>
      </c>
      <c r="BC16" s="90">
        <v>0</v>
      </c>
      <c r="BD16" s="90">
        <v>0</v>
      </c>
      <c r="BE16" s="90">
        <v>0</v>
      </c>
      <c r="BF16" s="90">
        <v>1</v>
      </c>
      <c r="BG16" s="90">
        <v>0</v>
      </c>
      <c r="BH16" s="90">
        <v>1</v>
      </c>
      <c r="BI16" s="90">
        <v>0</v>
      </c>
      <c r="BJ16" s="90">
        <v>0</v>
      </c>
      <c r="BK16" s="90">
        <v>0</v>
      </c>
      <c r="BL16" s="90">
        <v>0</v>
      </c>
      <c r="BM16" s="90">
        <v>1</v>
      </c>
      <c r="BN16" s="90">
        <v>0</v>
      </c>
      <c r="BO16" s="90">
        <v>1</v>
      </c>
      <c r="BP16" s="90">
        <v>0</v>
      </c>
      <c r="BQ16" s="90">
        <v>0</v>
      </c>
      <c r="BR16" s="90">
        <v>0</v>
      </c>
      <c r="BS16" s="90">
        <v>1</v>
      </c>
      <c r="BT16" s="91">
        <v>0</v>
      </c>
      <c r="BU16" s="89">
        <v>2</v>
      </c>
      <c r="BV16" s="90">
        <v>0</v>
      </c>
      <c r="BW16" s="90">
        <v>0</v>
      </c>
      <c r="BX16" s="90">
        <v>2</v>
      </c>
      <c r="BY16" s="90">
        <v>1</v>
      </c>
      <c r="BZ16" s="90">
        <v>1</v>
      </c>
      <c r="CA16" s="90">
        <v>1</v>
      </c>
      <c r="CB16" s="90">
        <v>1</v>
      </c>
      <c r="CC16" s="90">
        <v>1</v>
      </c>
      <c r="CD16" s="90">
        <v>0</v>
      </c>
      <c r="CE16" s="90">
        <v>1</v>
      </c>
      <c r="CF16" s="90">
        <v>0</v>
      </c>
      <c r="CG16" s="90">
        <v>2</v>
      </c>
      <c r="CH16" s="90">
        <v>1</v>
      </c>
      <c r="CI16" s="90">
        <v>2</v>
      </c>
      <c r="CJ16" s="90">
        <v>2</v>
      </c>
      <c r="CK16" s="90">
        <v>2</v>
      </c>
      <c r="CL16" s="90">
        <v>2</v>
      </c>
      <c r="CM16" s="90">
        <v>1</v>
      </c>
      <c r="CN16" s="90">
        <v>2</v>
      </c>
      <c r="CO16" s="90">
        <v>0</v>
      </c>
      <c r="CP16" s="90">
        <v>2</v>
      </c>
      <c r="CQ16" s="91">
        <v>2</v>
      </c>
      <c r="CR16" s="89">
        <v>3.333333333333333</v>
      </c>
      <c r="CS16" s="90">
        <v>1.25</v>
      </c>
      <c r="CT16" s="90">
        <v>4.583333333333333</v>
      </c>
      <c r="CU16" s="90">
        <v>2.0833333333333335</v>
      </c>
      <c r="CV16" s="90">
        <v>4.166666666666667</v>
      </c>
      <c r="CW16" s="90">
        <v>0.83333333333333326</v>
      </c>
      <c r="CX16" s="90">
        <v>5</v>
      </c>
      <c r="CY16" s="90">
        <v>5</v>
      </c>
      <c r="CZ16" s="90">
        <v>4.375</v>
      </c>
      <c r="DA16" s="90">
        <v>2.5</v>
      </c>
      <c r="DB16" s="90">
        <v>5</v>
      </c>
      <c r="DC16" s="90">
        <v>0</v>
      </c>
      <c r="DD16" s="90">
        <v>5</v>
      </c>
      <c r="DE16" s="90">
        <v>0</v>
      </c>
      <c r="DF16" s="90">
        <v>4.5</v>
      </c>
      <c r="DG16" s="90">
        <v>3.5</v>
      </c>
      <c r="DH16" s="91">
        <v>2</v>
      </c>
    </row>
    <row r="17" spans="1:112" ht="51" x14ac:dyDescent="0.25">
      <c r="A17" s="47" t="s">
        <v>162</v>
      </c>
      <c r="B17" s="47" t="s">
        <v>163</v>
      </c>
      <c r="C17" s="40" t="s">
        <v>791</v>
      </c>
      <c r="D17" s="89">
        <v>2</v>
      </c>
      <c r="E17" s="90">
        <v>0</v>
      </c>
      <c r="F17" s="90">
        <v>2</v>
      </c>
      <c r="G17" s="90">
        <v>1</v>
      </c>
      <c r="H17" s="90">
        <v>1</v>
      </c>
      <c r="I17" s="90">
        <v>2</v>
      </c>
      <c r="J17" s="90">
        <v>2</v>
      </c>
      <c r="K17" s="90">
        <v>2</v>
      </c>
      <c r="L17" s="90">
        <v>2</v>
      </c>
      <c r="M17" s="90">
        <v>1</v>
      </c>
      <c r="N17" s="90">
        <v>2</v>
      </c>
      <c r="O17" s="90">
        <v>2</v>
      </c>
      <c r="P17" s="90">
        <v>2</v>
      </c>
      <c r="Q17" s="90">
        <v>1</v>
      </c>
      <c r="R17" s="90">
        <v>2</v>
      </c>
      <c r="S17" s="90">
        <v>2</v>
      </c>
      <c r="T17" s="90">
        <v>2</v>
      </c>
      <c r="U17" s="90">
        <v>2</v>
      </c>
      <c r="V17" s="90">
        <v>1</v>
      </c>
      <c r="W17" s="90">
        <v>0</v>
      </c>
      <c r="X17" s="90">
        <v>0</v>
      </c>
      <c r="Y17" s="90">
        <v>2</v>
      </c>
      <c r="Z17" s="91">
        <v>1</v>
      </c>
      <c r="AA17" s="89">
        <v>2</v>
      </c>
      <c r="AB17" s="90">
        <v>0</v>
      </c>
      <c r="AC17" s="90">
        <v>0</v>
      </c>
      <c r="AD17" s="90">
        <v>0</v>
      </c>
      <c r="AE17" s="90">
        <v>0</v>
      </c>
      <c r="AF17" s="90">
        <v>0</v>
      </c>
      <c r="AG17" s="90">
        <v>2</v>
      </c>
      <c r="AH17" s="90">
        <v>0</v>
      </c>
      <c r="AI17" s="90">
        <v>2</v>
      </c>
      <c r="AJ17" s="90">
        <v>0</v>
      </c>
      <c r="AK17" s="90">
        <v>0</v>
      </c>
      <c r="AL17" s="90">
        <v>0</v>
      </c>
      <c r="AM17" s="90">
        <v>0</v>
      </c>
      <c r="AN17" s="90">
        <v>0</v>
      </c>
      <c r="AO17" s="90">
        <v>0</v>
      </c>
      <c r="AP17" s="90">
        <v>2</v>
      </c>
      <c r="AQ17" s="90">
        <v>2</v>
      </c>
      <c r="AR17" s="90">
        <v>2</v>
      </c>
      <c r="AS17" s="90">
        <v>0</v>
      </c>
      <c r="AT17" s="90">
        <v>0</v>
      </c>
      <c r="AU17" s="90">
        <v>0</v>
      </c>
      <c r="AV17" s="90">
        <v>0</v>
      </c>
      <c r="AW17" s="91">
        <v>0</v>
      </c>
      <c r="AX17" s="89">
        <v>1</v>
      </c>
      <c r="AY17" s="90">
        <v>0</v>
      </c>
      <c r="AZ17" s="90">
        <v>1</v>
      </c>
      <c r="BA17" s="90">
        <v>0</v>
      </c>
      <c r="BB17" s="90">
        <v>0</v>
      </c>
      <c r="BC17" s="90">
        <v>0</v>
      </c>
      <c r="BD17" s="90">
        <v>1</v>
      </c>
      <c r="BE17" s="90">
        <v>0</v>
      </c>
      <c r="BF17" s="90">
        <v>2</v>
      </c>
      <c r="BG17" s="90">
        <v>0</v>
      </c>
      <c r="BH17" s="90">
        <v>2</v>
      </c>
      <c r="BI17" s="90">
        <v>0</v>
      </c>
      <c r="BJ17" s="90">
        <v>0</v>
      </c>
      <c r="BK17" s="90">
        <v>0</v>
      </c>
      <c r="BL17" s="90">
        <v>1</v>
      </c>
      <c r="BM17" s="90">
        <v>1</v>
      </c>
      <c r="BN17" s="90">
        <v>0</v>
      </c>
      <c r="BO17" s="90">
        <v>0</v>
      </c>
      <c r="BP17" s="90">
        <v>0</v>
      </c>
      <c r="BQ17" s="90">
        <v>0</v>
      </c>
      <c r="BR17" s="90">
        <v>0</v>
      </c>
      <c r="BS17" s="90">
        <v>0</v>
      </c>
      <c r="BT17" s="91">
        <v>0</v>
      </c>
      <c r="BU17" s="89">
        <v>0</v>
      </c>
      <c r="BV17" s="90">
        <v>0</v>
      </c>
      <c r="BW17" s="90">
        <v>0</v>
      </c>
      <c r="BX17" s="90">
        <v>0</v>
      </c>
      <c r="BY17" s="90">
        <v>0</v>
      </c>
      <c r="BZ17" s="90">
        <v>0</v>
      </c>
      <c r="CA17" s="90">
        <v>1</v>
      </c>
      <c r="CB17" s="90">
        <v>1</v>
      </c>
      <c r="CC17" s="90">
        <v>1</v>
      </c>
      <c r="CD17" s="90">
        <v>1</v>
      </c>
      <c r="CE17" s="90">
        <v>0</v>
      </c>
      <c r="CF17" s="90">
        <v>0</v>
      </c>
      <c r="CG17" s="90">
        <v>1</v>
      </c>
      <c r="CH17" s="90">
        <v>0</v>
      </c>
      <c r="CI17" s="90">
        <v>1</v>
      </c>
      <c r="CJ17" s="90">
        <v>0</v>
      </c>
      <c r="CK17" s="90">
        <v>0</v>
      </c>
      <c r="CL17" s="90">
        <v>1</v>
      </c>
      <c r="CM17" s="90">
        <v>0</v>
      </c>
      <c r="CN17" s="90">
        <v>0</v>
      </c>
      <c r="CO17" s="90">
        <v>0</v>
      </c>
      <c r="CP17" s="90">
        <v>1</v>
      </c>
      <c r="CQ17" s="91">
        <v>0</v>
      </c>
      <c r="CR17" s="89">
        <v>3.333333333333333</v>
      </c>
      <c r="CS17" s="90">
        <v>0.83333333333333326</v>
      </c>
      <c r="CT17" s="90">
        <v>4.583333333333333</v>
      </c>
      <c r="CU17" s="90">
        <v>1.6666666666666665</v>
      </c>
      <c r="CV17" s="90">
        <v>4.166666666666667</v>
      </c>
      <c r="CW17" s="90">
        <v>0</v>
      </c>
      <c r="CX17" s="90">
        <v>5</v>
      </c>
      <c r="CY17" s="90">
        <v>5</v>
      </c>
      <c r="CZ17" s="90">
        <v>3.125</v>
      </c>
      <c r="DA17" s="90">
        <v>2.5</v>
      </c>
      <c r="DB17" s="90">
        <v>0</v>
      </c>
      <c r="DC17" s="90">
        <v>0</v>
      </c>
      <c r="DD17" s="90">
        <v>3.75</v>
      </c>
      <c r="DE17" s="90">
        <v>0</v>
      </c>
      <c r="DF17" s="90">
        <v>4.5</v>
      </c>
      <c r="DG17" s="90">
        <v>3.5</v>
      </c>
      <c r="DH17" s="91">
        <v>2.5</v>
      </c>
    </row>
    <row r="18" spans="1:112" ht="34" x14ac:dyDescent="0.25">
      <c r="A18" s="48"/>
      <c r="B18" s="48"/>
      <c r="C18" s="40" t="s">
        <v>710</v>
      </c>
      <c r="D18" s="89">
        <v>0</v>
      </c>
      <c r="E18" s="90">
        <v>0</v>
      </c>
      <c r="F18" s="90">
        <v>1</v>
      </c>
      <c r="G18" s="90">
        <v>1</v>
      </c>
      <c r="H18" s="90">
        <v>2</v>
      </c>
      <c r="I18" s="90">
        <v>0</v>
      </c>
      <c r="J18" s="90">
        <v>2</v>
      </c>
      <c r="K18" s="90">
        <v>0</v>
      </c>
      <c r="L18" s="90">
        <v>2</v>
      </c>
      <c r="M18" s="90">
        <v>0</v>
      </c>
      <c r="N18" s="90">
        <v>0</v>
      </c>
      <c r="O18" s="90">
        <v>0</v>
      </c>
      <c r="P18" s="90">
        <v>0</v>
      </c>
      <c r="Q18" s="90">
        <v>0</v>
      </c>
      <c r="R18" s="90">
        <v>0</v>
      </c>
      <c r="S18" s="90">
        <v>1</v>
      </c>
      <c r="T18" s="90">
        <v>0</v>
      </c>
      <c r="U18" s="90">
        <v>2</v>
      </c>
      <c r="V18" s="90">
        <v>0</v>
      </c>
      <c r="W18" s="90">
        <v>0</v>
      </c>
      <c r="X18" s="90">
        <v>0</v>
      </c>
      <c r="Y18" s="90">
        <v>2</v>
      </c>
      <c r="Z18" s="91">
        <v>0</v>
      </c>
      <c r="AA18" s="89">
        <v>0</v>
      </c>
      <c r="AB18" s="90">
        <v>0</v>
      </c>
      <c r="AC18" s="90">
        <v>0</v>
      </c>
      <c r="AD18" s="90">
        <v>1</v>
      </c>
      <c r="AE18" s="90">
        <v>2</v>
      </c>
      <c r="AF18" s="90">
        <v>0</v>
      </c>
      <c r="AG18" s="90">
        <v>2</v>
      </c>
      <c r="AH18" s="90">
        <v>0</v>
      </c>
      <c r="AI18" s="90">
        <v>1</v>
      </c>
      <c r="AJ18" s="90">
        <v>0</v>
      </c>
      <c r="AK18" s="90">
        <v>0</v>
      </c>
      <c r="AL18" s="90">
        <v>0</v>
      </c>
      <c r="AM18" s="90">
        <v>0</v>
      </c>
      <c r="AN18" s="90">
        <v>0</v>
      </c>
      <c r="AO18" s="90">
        <v>0</v>
      </c>
      <c r="AP18" s="90">
        <v>0</v>
      </c>
      <c r="AQ18" s="90">
        <v>0</v>
      </c>
      <c r="AR18" s="90">
        <v>2</v>
      </c>
      <c r="AS18" s="90">
        <v>0</v>
      </c>
      <c r="AT18" s="90">
        <v>1</v>
      </c>
      <c r="AU18" s="90">
        <v>0</v>
      </c>
      <c r="AV18" s="90">
        <v>2</v>
      </c>
      <c r="AW18" s="91">
        <v>0</v>
      </c>
      <c r="AX18" s="89">
        <v>0</v>
      </c>
      <c r="AY18" s="90">
        <v>0</v>
      </c>
      <c r="AZ18" s="90">
        <v>0</v>
      </c>
      <c r="BA18" s="90">
        <v>0</v>
      </c>
      <c r="BB18" s="90">
        <v>0</v>
      </c>
      <c r="BC18" s="90">
        <v>0</v>
      </c>
      <c r="BD18" s="90">
        <v>0</v>
      </c>
      <c r="BE18" s="90">
        <v>0</v>
      </c>
      <c r="BF18" s="90">
        <v>0</v>
      </c>
      <c r="BG18" s="90">
        <v>0</v>
      </c>
      <c r="BH18" s="90">
        <v>0</v>
      </c>
      <c r="BI18" s="90">
        <v>0</v>
      </c>
      <c r="BJ18" s="90">
        <v>0</v>
      </c>
      <c r="BK18" s="90">
        <v>0</v>
      </c>
      <c r="BL18" s="90">
        <v>0</v>
      </c>
      <c r="BM18" s="90">
        <v>0</v>
      </c>
      <c r="BN18" s="90">
        <v>0</v>
      </c>
      <c r="BO18" s="90">
        <v>0</v>
      </c>
      <c r="BP18" s="90">
        <v>0</v>
      </c>
      <c r="BQ18" s="90">
        <v>1</v>
      </c>
      <c r="BR18" s="90">
        <v>0</v>
      </c>
      <c r="BS18" s="90">
        <v>0</v>
      </c>
      <c r="BT18" s="91">
        <v>0</v>
      </c>
      <c r="BU18" s="89">
        <v>0</v>
      </c>
      <c r="BV18" s="90">
        <v>0</v>
      </c>
      <c r="BW18" s="90">
        <v>0</v>
      </c>
      <c r="BX18" s="90">
        <v>0</v>
      </c>
      <c r="BY18" s="90">
        <v>0</v>
      </c>
      <c r="BZ18" s="90">
        <v>0</v>
      </c>
      <c r="CA18" s="90">
        <v>0</v>
      </c>
      <c r="CB18" s="90">
        <v>0</v>
      </c>
      <c r="CC18" s="90">
        <v>0</v>
      </c>
      <c r="CD18" s="90">
        <v>0</v>
      </c>
      <c r="CE18" s="90">
        <v>0</v>
      </c>
      <c r="CF18" s="90">
        <v>0</v>
      </c>
      <c r="CG18" s="90">
        <v>0</v>
      </c>
      <c r="CH18" s="90">
        <v>0</v>
      </c>
      <c r="CI18" s="90">
        <v>0</v>
      </c>
      <c r="CJ18" s="90">
        <v>0</v>
      </c>
      <c r="CK18" s="90">
        <v>0</v>
      </c>
      <c r="CL18" s="90">
        <v>0</v>
      </c>
      <c r="CM18" s="90">
        <v>0</v>
      </c>
      <c r="CN18" s="90">
        <v>0</v>
      </c>
      <c r="CO18" s="90">
        <v>0</v>
      </c>
      <c r="CP18" s="90">
        <v>0</v>
      </c>
      <c r="CQ18" s="91">
        <v>0</v>
      </c>
      <c r="CR18" s="89">
        <v>1.6666666666666665</v>
      </c>
      <c r="CS18" s="90">
        <v>1.25</v>
      </c>
      <c r="CT18" s="90">
        <v>1.6666666666666665</v>
      </c>
      <c r="CU18" s="90">
        <v>1.25</v>
      </c>
      <c r="CV18" s="90">
        <v>0</v>
      </c>
      <c r="CW18" s="90">
        <v>0</v>
      </c>
      <c r="CX18" s="90">
        <v>2.5</v>
      </c>
      <c r="CY18" s="90">
        <v>0</v>
      </c>
      <c r="CZ18" s="90">
        <v>1.25</v>
      </c>
      <c r="DA18" s="90">
        <v>1.875</v>
      </c>
      <c r="DB18" s="90">
        <v>0</v>
      </c>
      <c r="DC18" s="90">
        <v>0</v>
      </c>
      <c r="DD18" s="90">
        <v>2.5</v>
      </c>
      <c r="DE18" s="90">
        <v>2.5</v>
      </c>
      <c r="DF18" s="90">
        <v>2.5</v>
      </c>
      <c r="DG18" s="90">
        <v>2.5</v>
      </c>
      <c r="DH18" s="91">
        <v>1</v>
      </c>
    </row>
    <row r="19" spans="1:112" ht="34" x14ac:dyDescent="0.25">
      <c r="A19" s="45" t="s">
        <v>178</v>
      </c>
      <c r="B19" s="45" t="s">
        <v>179</v>
      </c>
      <c r="C19" s="40" t="s">
        <v>711</v>
      </c>
      <c r="D19" s="89">
        <v>2</v>
      </c>
      <c r="E19" s="90">
        <v>2</v>
      </c>
      <c r="F19" s="90">
        <v>2</v>
      </c>
      <c r="G19" s="90">
        <v>2</v>
      </c>
      <c r="H19" s="90">
        <v>1</v>
      </c>
      <c r="I19" s="90">
        <v>2</v>
      </c>
      <c r="J19" s="90">
        <v>2</v>
      </c>
      <c r="K19" s="90">
        <v>2</v>
      </c>
      <c r="L19" s="90">
        <v>2</v>
      </c>
      <c r="M19" s="90">
        <v>2</v>
      </c>
      <c r="N19" s="90">
        <v>2</v>
      </c>
      <c r="O19" s="90">
        <v>2</v>
      </c>
      <c r="P19" s="90">
        <v>2</v>
      </c>
      <c r="Q19" s="90">
        <v>2</v>
      </c>
      <c r="R19" s="90">
        <v>2</v>
      </c>
      <c r="S19" s="90">
        <v>2</v>
      </c>
      <c r="T19" s="90">
        <v>1</v>
      </c>
      <c r="U19" s="90">
        <v>1</v>
      </c>
      <c r="V19" s="90">
        <v>1</v>
      </c>
      <c r="W19" s="90">
        <v>2</v>
      </c>
      <c r="X19" s="90">
        <v>0</v>
      </c>
      <c r="Y19" s="90">
        <v>2</v>
      </c>
      <c r="Z19" s="91">
        <v>2</v>
      </c>
      <c r="AA19" s="89">
        <v>2</v>
      </c>
      <c r="AB19" s="90">
        <v>2</v>
      </c>
      <c r="AC19" s="90">
        <v>2</v>
      </c>
      <c r="AD19" s="90">
        <v>2</v>
      </c>
      <c r="AE19" s="90">
        <v>0</v>
      </c>
      <c r="AF19" s="90">
        <v>0</v>
      </c>
      <c r="AG19" s="90">
        <v>1</v>
      </c>
      <c r="AH19" s="90">
        <v>1</v>
      </c>
      <c r="AI19" s="90">
        <v>0</v>
      </c>
      <c r="AJ19" s="90">
        <v>0</v>
      </c>
      <c r="AK19" s="90">
        <v>0</v>
      </c>
      <c r="AL19" s="90">
        <v>1</v>
      </c>
      <c r="AM19" s="90">
        <v>1</v>
      </c>
      <c r="AN19" s="90">
        <v>1</v>
      </c>
      <c r="AO19" s="90">
        <v>1</v>
      </c>
      <c r="AP19" s="90">
        <v>0</v>
      </c>
      <c r="AQ19" s="90">
        <v>0</v>
      </c>
      <c r="AR19" s="90">
        <v>0</v>
      </c>
      <c r="AS19" s="90">
        <v>0</v>
      </c>
      <c r="AT19" s="90">
        <v>0</v>
      </c>
      <c r="AU19" s="90">
        <v>0</v>
      </c>
      <c r="AV19" s="90">
        <v>0</v>
      </c>
      <c r="AW19" s="91">
        <v>0</v>
      </c>
      <c r="AX19" s="89">
        <v>0</v>
      </c>
      <c r="AY19" s="90">
        <v>0</v>
      </c>
      <c r="AZ19" s="90">
        <v>0</v>
      </c>
      <c r="BA19" s="90">
        <v>0</v>
      </c>
      <c r="BB19" s="90">
        <v>0</v>
      </c>
      <c r="BC19" s="90">
        <v>0</v>
      </c>
      <c r="BD19" s="90">
        <v>0</v>
      </c>
      <c r="BE19" s="90">
        <v>0</v>
      </c>
      <c r="BF19" s="90">
        <v>0</v>
      </c>
      <c r="BG19" s="90">
        <v>0</v>
      </c>
      <c r="BH19" s="90">
        <v>0</v>
      </c>
      <c r="BI19" s="90">
        <v>0</v>
      </c>
      <c r="BJ19" s="90">
        <v>0</v>
      </c>
      <c r="BK19" s="90">
        <v>0</v>
      </c>
      <c r="BL19" s="90">
        <v>0</v>
      </c>
      <c r="BM19" s="90">
        <v>0</v>
      </c>
      <c r="BN19" s="90">
        <v>0</v>
      </c>
      <c r="BO19" s="90">
        <v>0</v>
      </c>
      <c r="BP19" s="90">
        <v>0</v>
      </c>
      <c r="BQ19" s="90">
        <v>0</v>
      </c>
      <c r="BR19" s="90">
        <v>0</v>
      </c>
      <c r="BS19" s="90">
        <v>0</v>
      </c>
      <c r="BT19" s="91">
        <v>0</v>
      </c>
      <c r="BU19" s="89">
        <v>0</v>
      </c>
      <c r="BV19" s="90">
        <v>0</v>
      </c>
      <c r="BW19" s="90">
        <v>0</v>
      </c>
      <c r="BX19" s="90">
        <v>0</v>
      </c>
      <c r="BY19" s="90">
        <v>0</v>
      </c>
      <c r="BZ19" s="90">
        <v>0</v>
      </c>
      <c r="CA19" s="90">
        <v>1</v>
      </c>
      <c r="CB19" s="90">
        <v>1</v>
      </c>
      <c r="CC19" s="90">
        <v>1</v>
      </c>
      <c r="CD19" s="90">
        <v>0</v>
      </c>
      <c r="CE19" s="90">
        <v>1</v>
      </c>
      <c r="CF19" s="90">
        <v>1</v>
      </c>
      <c r="CG19" s="90">
        <v>1</v>
      </c>
      <c r="CH19" s="90">
        <v>1</v>
      </c>
      <c r="CI19" s="90">
        <v>1</v>
      </c>
      <c r="CJ19" s="90">
        <v>1</v>
      </c>
      <c r="CK19" s="90">
        <v>1</v>
      </c>
      <c r="CL19" s="90">
        <v>1</v>
      </c>
      <c r="CM19" s="90">
        <v>1</v>
      </c>
      <c r="CN19" s="90">
        <v>0</v>
      </c>
      <c r="CO19" s="90">
        <v>0</v>
      </c>
      <c r="CP19" s="90">
        <v>1</v>
      </c>
      <c r="CQ19" s="91">
        <v>0</v>
      </c>
      <c r="CR19" s="89">
        <v>4.583333333333333</v>
      </c>
      <c r="CS19" s="90">
        <v>3.333333333333333</v>
      </c>
      <c r="CT19" s="90">
        <v>5</v>
      </c>
      <c r="CU19" s="90">
        <v>1.25</v>
      </c>
      <c r="CV19" s="90">
        <v>5</v>
      </c>
      <c r="CW19" s="90">
        <v>2.5</v>
      </c>
      <c r="CX19" s="90">
        <v>5</v>
      </c>
      <c r="CY19" s="90">
        <v>0</v>
      </c>
      <c r="CZ19" s="90">
        <v>3.125</v>
      </c>
      <c r="DA19" s="90">
        <v>0</v>
      </c>
      <c r="DB19" s="90">
        <v>0</v>
      </c>
      <c r="DC19" s="90">
        <v>0</v>
      </c>
      <c r="DD19" s="90">
        <v>5</v>
      </c>
      <c r="DE19" s="90">
        <v>0</v>
      </c>
      <c r="DF19" s="90">
        <v>3.5</v>
      </c>
      <c r="DG19" s="90">
        <v>4</v>
      </c>
      <c r="DH19" s="91">
        <v>1.5</v>
      </c>
    </row>
    <row r="20" spans="1:112" ht="34" x14ac:dyDescent="0.25">
      <c r="A20" s="45" t="s">
        <v>186</v>
      </c>
      <c r="B20" s="45" t="s">
        <v>187</v>
      </c>
      <c r="C20" s="40" t="s">
        <v>714</v>
      </c>
      <c r="D20" s="89">
        <v>2</v>
      </c>
      <c r="E20" s="90">
        <v>0</v>
      </c>
      <c r="F20" s="90">
        <v>2</v>
      </c>
      <c r="G20" s="90">
        <v>2</v>
      </c>
      <c r="H20" s="90">
        <v>1</v>
      </c>
      <c r="I20" s="90">
        <v>2</v>
      </c>
      <c r="J20" s="90">
        <v>0</v>
      </c>
      <c r="K20" s="90">
        <v>0</v>
      </c>
      <c r="L20" s="90">
        <v>0</v>
      </c>
      <c r="M20" s="90">
        <v>0</v>
      </c>
      <c r="N20" s="90">
        <v>0</v>
      </c>
      <c r="O20" s="90">
        <v>0</v>
      </c>
      <c r="P20" s="90">
        <v>0</v>
      </c>
      <c r="Q20" s="90">
        <v>0</v>
      </c>
      <c r="R20" s="90">
        <v>0</v>
      </c>
      <c r="S20" s="90">
        <v>1</v>
      </c>
      <c r="T20" s="90">
        <v>0</v>
      </c>
      <c r="U20" s="90">
        <v>0</v>
      </c>
      <c r="V20" s="90">
        <v>1</v>
      </c>
      <c r="W20" s="90">
        <v>2</v>
      </c>
      <c r="X20" s="90">
        <v>0</v>
      </c>
      <c r="Y20" s="90">
        <v>2</v>
      </c>
      <c r="Z20" s="91">
        <v>1</v>
      </c>
      <c r="AA20" s="89">
        <v>0</v>
      </c>
      <c r="AB20" s="90">
        <v>0</v>
      </c>
      <c r="AC20" s="90">
        <v>0</v>
      </c>
      <c r="AD20" s="90">
        <v>0</v>
      </c>
      <c r="AE20" s="90">
        <v>0</v>
      </c>
      <c r="AF20" s="90">
        <v>0</v>
      </c>
      <c r="AG20" s="90">
        <v>0</v>
      </c>
      <c r="AH20" s="90">
        <v>0</v>
      </c>
      <c r="AI20" s="90">
        <v>0</v>
      </c>
      <c r="AJ20" s="90">
        <v>0</v>
      </c>
      <c r="AK20" s="90">
        <v>0</v>
      </c>
      <c r="AL20" s="90">
        <v>0</v>
      </c>
      <c r="AM20" s="90">
        <v>0</v>
      </c>
      <c r="AN20" s="90">
        <v>0</v>
      </c>
      <c r="AO20" s="90">
        <v>0</v>
      </c>
      <c r="AP20" s="90">
        <v>0</v>
      </c>
      <c r="AQ20" s="90">
        <v>0</v>
      </c>
      <c r="AR20" s="90">
        <v>0</v>
      </c>
      <c r="AS20" s="90">
        <v>0</v>
      </c>
      <c r="AT20" s="90">
        <v>0</v>
      </c>
      <c r="AU20" s="90">
        <v>0</v>
      </c>
      <c r="AV20" s="90">
        <v>0</v>
      </c>
      <c r="AW20" s="91">
        <v>0</v>
      </c>
      <c r="AX20" s="89">
        <v>0</v>
      </c>
      <c r="AY20" s="90">
        <v>0</v>
      </c>
      <c r="AZ20" s="90">
        <v>0</v>
      </c>
      <c r="BA20" s="90">
        <v>0</v>
      </c>
      <c r="BB20" s="90">
        <v>0</v>
      </c>
      <c r="BC20" s="90">
        <v>0</v>
      </c>
      <c r="BD20" s="90">
        <v>0</v>
      </c>
      <c r="BE20" s="90">
        <v>0</v>
      </c>
      <c r="BF20" s="90">
        <v>0</v>
      </c>
      <c r="BG20" s="90">
        <v>0</v>
      </c>
      <c r="BH20" s="90">
        <v>0</v>
      </c>
      <c r="BI20" s="90">
        <v>0</v>
      </c>
      <c r="BJ20" s="90">
        <v>0</v>
      </c>
      <c r="BK20" s="90">
        <v>0</v>
      </c>
      <c r="BL20" s="90">
        <v>0</v>
      </c>
      <c r="BM20" s="90">
        <v>0</v>
      </c>
      <c r="BN20" s="90">
        <v>0</v>
      </c>
      <c r="BO20" s="90">
        <v>0</v>
      </c>
      <c r="BP20" s="90">
        <v>0</v>
      </c>
      <c r="BQ20" s="90">
        <v>0</v>
      </c>
      <c r="BR20" s="90">
        <v>0</v>
      </c>
      <c r="BS20" s="90">
        <v>0</v>
      </c>
      <c r="BT20" s="91">
        <v>0</v>
      </c>
      <c r="BU20" s="89">
        <v>0</v>
      </c>
      <c r="BV20" s="90">
        <v>0</v>
      </c>
      <c r="BW20" s="90">
        <v>0</v>
      </c>
      <c r="BX20" s="90">
        <v>0</v>
      </c>
      <c r="BY20" s="90">
        <v>0</v>
      </c>
      <c r="BZ20" s="90">
        <v>0</v>
      </c>
      <c r="CA20" s="90">
        <v>0</v>
      </c>
      <c r="CB20" s="90">
        <v>0</v>
      </c>
      <c r="CC20" s="90">
        <v>0</v>
      </c>
      <c r="CD20" s="90">
        <v>0</v>
      </c>
      <c r="CE20" s="90">
        <v>0</v>
      </c>
      <c r="CF20" s="90">
        <v>0</v>
      </c>
      <c r="CG20" s="90">
        <v>0</v>
      </c>
      <c r="CH20" s="90">
        <v>0</v>
      </c>
      <c r="CI20" s="90">
        <v>0</v>
      </c>
      <c r="CJ20" s="90">
        <v>0</v>
      </c>
      <c r="CK20" s="90">
        <v>0</v>
      </c>
      <c r="CL20" s="90">
        <v>0</v>
      </c>
      <c r="CM20" s="90">
        <v>0</v>
      </c>
      <c r="CN20" s="90">
        <v>0</v>
      </c>
      <c r="CO20" s="90">
        <v>0</v>
      </c>
      <c r="CP20" s="90">
        <v>0</v>
      </c>
      <c r="CQ20" s="91">
        <v>0</v>
      </c>
      <c r="CR20" s="89">
        <v>3.75</v>
      </c>
      <c r="CS20" s="90">
        <v>0</v>
      </c>
      <c r="CT20" s="90">
        <v>0</v>
      </c>
      <c r="CU20" s="90">
        <v>0</v>
      </c>
      <c r="CV20" s="90">
        <v>0</v>
      </c>
      <c r="CW20" s="90">
        <v>0</v>
      </c>
      <c r="CX20" s="90">
        <v>2.5</v>
      </c>
      <c r="CY20" s="90">
        <v>0</v>
      </c>
      <c r="CZ20" s="90">
        <v>1.875</v>
      </c>
      <c r="DA20" s="90">
        <v>0</v>
      </c>
      <c r="DB20" s="90">
        <v>0</v>
      </c>
      <c r="DC20" s="90">
        <v>0</v>
      </c>
      <c r="DD20" s="90">
        <v>3.75</v>
      </c>
      <c r="DE20" s="90">
        <v>0</v>
      </c>
      <c r="DF20" s="90">
        <v>4</v>
      </c>
      <c r="DG20" s="90">
        <v>1</v>
      </c>
      <c r="DH20" s="91">
        <v>1.5</v>
      </c>
    </row>
    <row r="21" spans="1:112" ht="17" x14ac:dyDescent="0.25">
      <c r="A21" s="45" t="s">
        <v>284</v>
      </c>
      <c r="B21" s="45" t="s">
        <v>688</v>
      </c>
      <c r="C21" s="40" t="s">
        <v>722</v>
      </c>
      <c r="D21" s="89">
        <v>2</v>
      </c>
      <c r="E21" s="90">
        <v>0</v>
      </c>
      <c r="F21" s="90">
        <v>2</v>
      </c>
      <c r="G21" s="90">
        <v>2</v>
      </c>
      <c r="H21" s="90">
        <v>2</v>
      </c>
      <c r="I21" s="90">
        <v>2</v>
      </c>
      <c r="J21" s="90">
        <v>2</v>
      </c>
      <c r="K21" s="90">
        <v>0</v>
      </c>
      <c r="L21" s="90">
        <v>0</v>
      </c>
      <c r="M21" s="90">
        <v>2</v>
      </c>
      <c r="N21" s="90">
        <v>1</v>
      </c>
      <c r="O21" s="90">
        <v>1</v>
      </c>
      <c r="P21" s="90">
        <v>2</v>
      </c>
      <c r="Q21" s="90">
        <v>2</v>
      </c>
      <c r="R21" s="90">
        <v>2</v>
      </c>
      <c r="S21" s="90">
        <v>1</v>
      </c>
      <c r="T21" s="90">
        <v>0</v>
      </c>
      <c r="U21" s="90">
        <v>2</v>
      </c>
      <c r="V21" s="90">
        <v>2</v>
      </c>
      <c r="W21" s="90">
        <v>2</v>
      </c>
      <c r="X21" s="90">
        <v>0</v>
      </c>
      <c r="Y21" s="90">
        <v>2</v>
      </c>
      <c r="Z21" s="91">
        <v>2</v>
      </c>
      <c r="AA21" s="89">
        <v>2</v>
      </c>
      <c r="AB21" s="90">
        <v>0</v>
      </c>
      <c r="AC21" s="90">
        <v>1</v>
      </c>
      <c r="AD21" s="90">
        <v>0</v>
      </c>
      <c r="AE21" s="90">
        <v>1</v>
      </c>
      <c r="AF21" s="90">
        <v>1</v>
      </c>
      <c r="AG21" s="90">
        <v>0</v>
      </c>
      <c r="AH21" s="90">
        <v>0</v>
      </c>
      <c r="AI21" s="90">
        <v>0</v>
      </c>
      <c r="AJ21" s="90">
        <v>0</v>
      </c>
      <c r="AK21" s="90">
        <v>0</v>
      </c>
      <c r="AL21" s="90">
        <v>0</v>
      </c>
      <c r="AM21" s="90">
        <v>0</v>
      </c>
      <c r="AN21" s="90">
        <v>0</v>
      </c>
      <c r="AO21" s="90">
        <v>0</v>
      </c>
      <c r="AP21" s="90">
        <v>0</v>
      </c>
      <c r="AQ21" s="90">
        <v>0</v>
      </c>
      <c r="AR21" s="90">
        <v>0</v>
      </c>
      <c r="AS21" s="90">
        <v>0</v>
      </c>
      <c r="AT21" s="90">
        <v>0</v>
      </c>
      <c r="AU21" s="90">
        <v>0</v>
      </c>
      <c r="AV21" s="90">
        <v>0</v>
      </c>
      <c r="AW21" s="91">
        <v>0</v>
      </c>
      <c r="AX21" s="89">
        <v>2</v>
      </c>
      <c r="AY21" s="90">
        <v>0</v>
      </c>
      <c r="AZ21" s="90">
        <v>1</v>
      </c>
      <c r="BA21" s="90">
        <v>2</v>
      </c>
      <c r="BB21" s="90">
        <v>2</v>
      </c>
      <c r="BC21" s="90">
        <v>2</v>
      </c>
      <c r="BD21" s="90">
        <v>2</v>
      </c>
      <c r="BE21" s="90">
        <v>2</v>
      </c>
      <c r="BF21" s="90">
        <v>0</v>
      </c>
      <c r="BG21" s="90">
        <v>2</v>
      </c>
      <c r="BH21" s="90">
        <v>1</v>
      </c>
      <c r="BI21" s="90">
        <v>0</v>
      </c>
      <c r="BJ21" s="90">
        <v>1</v>
      </c>
      <c r="BK21" s="90">
        <v>2</v>
      </c>
      <c r="BL21" s="90">
        <v>2</v>
      </c>
      <c r="BM21" s="90">
        <v>0</v>
      </c>
      <c r="BN21" s="90">
        <v>0</v>
      </c>
      <c r="BO21" s="90">
        <v>2</v>
      </c>
      <c r="BP21" s="90">
        <v>2</v>
      </c>
      <c r="BQ21" s="90">
        <v>2</v>
      </c>
      <c r="BR21" s="90">
        <v>0</v>
      </c>
      <c r="BS21" s="90">
        <v>1</v>
      </c>
      <c r="BT21" s="91">
        <v>0</v>
      </c>
      <c r="BU21" s="89">
        <v>1</v>
      </c>
      <c r="BV21" s="90">
        <v>0</v>
      </c>
      <c r="BW21" s="90">
        <v>0</v>
      </c>
      <c r="BX21" s="90">
        <v>1</v>
      </c>
      <c r="BY21" s="90">
        <v>1</v>
      </c>
      <c r="BZ21" s="90">
        <v>1</v>
      </c>
      <c r="CA21" s="90">
        <v>0</v>
      </c>
      <c r="CB21" s="90">
        <v>0</v>
      </c>
      <c r="CC21" s="90">
        <v>0</v>
      </c>
      <c r="CD21" s="90">
        <v>0</v>
      </c>
      <c r="CE21" s="90">
        <v>0</v>
      </c>
      <c r="CF21" s="90">
        <v>0</v>
      </c>
      <c r="CG21" s="90">
        <v>1</v>
      </c>
      <c r="CH21" s="90">
        <v>1</v>
      </c>
      <c r="CI21" s="90">
        <v>1</v>
      </c>
      <c r="CJ21" s="90">
        <v>0</v>
      </c>
      <c r="CK21" s="90">
        <v>0</v>
      </c>
      <c r="CL21" s="90">
        <v>2</v>
      </c>
      <c r="CM21" s="90">
        <v>2</v>
      </c>
      <c r="CN21" s="90">
        <v>2</v>
      </c>
      <c r="CO21" s="90">
        <v>0</v>
      </c>
      <c r="CP21" s="90">
        <v>2</v>
      </c>
      <c r="CQ21" s="91">
        <v>2</v>
      </c>
      <c r="CR21" s="89">
        <v>4.166666666666667</v>
      </c>
      <c r="CS21" s="90">
        <v>2.0833333333333335</v>
      </c>
      <c r="CT21" s="90">
        <v>2.5</v>
      </c>
      <c r="CU21" s="90">
        <v>0</v>
      </c>
      <c r="CV21" s="90">
        <v>5</v>
      </c>
      <c r="CW21" s="90">
        <v>0</v>
      </c>
      <c r="CX21" s="90">
        <v>2.5</v>
      </c>
      <c r="CY21" s="90">
        <v>0</v>
      </c>
      <c r="CZ21" s="90">
        <v>3.75</v>
      </c>
      <c r="DA21" s="90">
        <v>0</v>
      </c>
      <c r="DB21" s="90">
        <v>0</v>
      </c>
      <c r="DC21" s="90">
        <v>0</v>
      </c>
      <c r="DD21" s="90">
        <v>5</v>
      </c>
      <c r="DE21" s="90">
        <v>0</v>
      </c>
      <c r="DF21" s="90">
        <v>4</v>
      </c>
      <c r="DG21" s="90">
        <v>2</v>
      </c>
      <c r="DH21" s="91">
        <v>3.5</v>
      </c>
    </row>
    <row r="22" spans="1:112" ht="17" x14ac:dyDescent="0.25">
      <c r="A22" s="45" t="s">
        <v>194</v>
      </c>
      <c r="B22" s="45" t="s">
        <v>195</v>
      </c>
      <c r="C22" s="40" t="s">
        <v>715</v>
      </c>
      <c r="D22" s="89">
        <v>2</v>
      </c>
      <c r="E22" s="90">
        <v>1</v>
      </c>
      <c r="F22" s="90">
        <v>2</v>
      </c>
      <c r="G22" s="90">
        <v>2</v>
      </c>
      <c r="H22" s="90">
        <v>1</v>
      </c>
      <c r="I22" s="90">
        <v>2</v>
      </c>
      <c r="J22" s="90">
        <v>2</v>
      </c>
      <c r="K22" s="90">
        <v>2</v>
      </c>
      <c r="L22" s="90">
        <v>2</v>
      </c>
      <c r="M22" s="90">
        <v>2</v>
      </c>
      <c r="N22" s="90">
        <v>1</v>
      </c>
      <c r="O22" s="90">
        <v>2</v>
      </c>
      <c r="P22" s="90">
        <v>2</v>
      </c>
      <c r="Q22" s="90">
        <v>2</v>
      </c>
      <c r="R22" s="90">
        <v>2</v>
      </c>
      <c r="S22" s="90">
        <v>2</v>
      </c>
      <c r="T22" s="90">
        <v>2</v>
      </c>
      <c r="U22" s="90">
        <v>2</v>
      </c>
      <c r="V22" s="90">
        <v>2</v>
      </c>
      <c r="W22" s="90">
        <v>2</v>
      </c>
      <c r="X22" s="90">
        <v>2</v>
      </c>
      <c r="Y22" s="90">
        <v>2</v>
      </c>
      <c r="Z22" s="91">
        <v>2</v>
      </c>
      <c r="AA22" s="89">
        <v>2</v>
      </c>
      <c r="AB22" s="90">
        <v>0</v>
      </c>
      <c r="AC22" s="90">
        <v>1</v>
      </c>
      <c r="AD22" s="90">
        <v>0</v>
      </c>
      <c r="AE22" s="90">
        <v>0</v>
      </c>
      <c r="AF22" s="90">
        <v>0</v>
      </c>
      <c r="AG22" s="90">
        <v>0</v>
      </c>
      <c r="AH22" s="90">
        <v>2</v>
      </c>
      <c r="AI22" s="90">
        <v>0</v>
      </c>
      <c r="AJ22" s="90">
        <v>2</v>
      </c>
      <c r="AK22" s="90">
        <v>0</v>
      </c>
      <c r="AL22" s="90">
        <v>0</v>
      </c>
      <c r="AM22" s="90">
        <v>0</v>
      </c>
      <c r="AN22" s="90">
        <v>0</v>
      </c>
      <c r="AO22" s="90">
        <v>0</v>
      </c>
      <c r="AP22" s="90">
        <v>1</v>
      </c>
      <c r="AQ22" s="90">
        <v>0</v>
      </c>
      <c r="AR22" s="90">
        <v>2</v>
      </c>
      <c r="AS22" s="90">
        <v>2</v>
      </c>
      <c r="AT22" s="90">
        <v>0</v>
      </c>
      <c r="AU22" s="90">
        <v>0</v>
      </c>
      <c r="AV22" s="90">
        <v>0</v>
      </c>
      <c r="AW22" s="91">
        <v>0</v>
      </c>
      <c r="AX22" s="89">
        <v>2</v>
      </c>
      <c r="AY22" s="90">
        <v>0</v>
      </c>
      <c r="AZ22" s="90">
        <v>1</v>
      </c>
      <c r="BA22" s="90">
        <v>0</v>
      </c>
      <c r="BB22" s="90">
        <v>1</v>
      </c>
      <c r="BC22" s="90">
        <v>1</v>
      </c>
      <c r="BD22" s="90">
        <v>0</v>
      </c>
      <c r="BE22" s="90">
        <v>1</v>
      </c>
      <c r="BF22" s="90">
        <v>0</v>
      </c>
      <c r="BG22" s="90">
        <v>0</v>
      </c>
      <c r="BH22" s="90">
        <v>0</v>
      </c>
      <c r="BI22" s="90">
        <v>2</v>
      </c>
      <c r="BJ22" s="90">
        <v>0</v>
      </c>
      <c r="BK22" s="90">
        <v>1</v>
      </c>
      <c r="BL22" s="90">
        <v>0</v>
      </c>
      <c r="BM22" s="90">
        <v>2</v>
      </c>
      <c r="BN22" s="90">
        <v>0</v>
      </c>
      <c r="BO22" s="90">
        <v>0</v>
      </c>
      <c r="BP22" s="90">
        <v>0</v>
      </c>
      <c r="BQ22" s="90">
        <v>0</v>
      </c>
      <c r="BR22" s="90">
        <v>0</v>
      </c>
      <c r="BS22" s="90">
        <v>1</v>
      </c>
      <c r="BT22" s="91">
        <v>0</v>
      </c>
      <c r="BU22" s="89">
        <v>2</v>
      </c>
      <c r="BV22" s="90">
        <v>1</v>
      </c>
      <c r="BW22" s="90">
        <v>1</v>
      </c>
      <c r="BX22" s="90">
        <v>0</v>
      </c>
      <c r="BY22" s="90">
        <v>0</v>
      </c>
      <c r="BZ22" s="90">
        <v>0</v>
      </c>
      <c r="CA22" s="90">
        <v>0</v>
      </c>
      <c r="CB22" s="90">
        <v>2</v>
      </c>
      <c r="CC22" s="90">
        <v>2</v>
      </c>
      <c r="CD22" s="90">
        <v>2</v>
      </c>
      <c r="CE22" s="90">
        <v>2</v>
      </c>
      <c r="CF22" s="90">
        <v>2</v>
      </c>
      <c r="CG22" s="90">
        <v>2</v>
      </c>
      <c r="CH22" s="90">
        <v>1</v>
      </c>
      <c r="CI22" s="90">
        <v>2</v>
      </c>
      <c r="CJ22" s="90">
        <v>2</v>
      </c>
      <c r="CK22" s="90">
        <v>2</v>
      </c>
      <c r="CL22" s="90">
        <v>2</v>
      </c>
      <c r="CM22" s="90">
        <v>2</v>
      </c>
      <c r="CN22" s="90">
        <v>2</v>
      </c>
      <c r="CO22" s="90">
        <v>2</v>
      </c>
      <c r="CP22" s="90">
        <v>2</v>
      </c>
      <c r="CQ22" s="91">
        <v>2</v>
      </c>
      <c r="CR22" s="89">
        <v>4.166666666666667</v>
      </c>
      <c r="CS22" s="90">
        <v>1.25</v>
      </c>
      <c r="CT22" s="90">
        <v>4.583333333333333</v>
      </c>
      <c r="CU22" s="90">
        <v>1.6666666666666665</v>
      </c>
      <c r="CV22" s="90">
        <v>5</v>
      </c>
      <c r="CW22" s="90">
        <v>0</v>
      </c>
      <c r="CX22" s="90">
        <v>5</v>
      </c>
      <c r="CY22" s="90">
        <v>2.5</v>
      </c>
      <c r="CZ22" s="90">
        <v>5</v>
      </c>
      <c r="DA22" s="90">
        <v>2.5</v>
      </c>
      <c r="DB22" s="90">
        <v>5</v>
      </c>
      <c r="DC22" s="90">
        <v>0</v>
      </c>
      <c r="DD22" s="90">
        <v>5</v>
      </c>
      <c r="DE22" s="90">
        <v>0</v>
      </c>
      <c r="DF22" s="90">
        <v>5</v>
      </c>
      <c r="DG22" s="90">
        <v>3</v>
      </c>
      <c r="DH22" s="91">
        <v>2.5</v>
      </c>
    </row>
    <row r="23" spans="1:112" ht="34" x14ac:dyDescent="0.25">
      <c r="A23" s="45" t="s">
        <v>222</v>
      </c>
      <c r="B23" s="45" t="s">
        <v>223</v>
      </c>
      <c r="C23" s="40" t="s">
        <v>792</v>
      </c>
      <c r="D23" s="89">
        <v>2</v>
      </c>
      <c r="E23" s="90">
        <v>2</v>
      </c>
      <c r="F23" s="90">
        <v>2</v>
      </c>
      <c r="G23" s="90">
        <v>2</v>
      </c>
      <c r="H23" s="90">
        <v>1</v>
      </c>
      <c r="I23" s="90">
        <v>0</v>
      </c>
      <c r="J23" s="90">
        <v>1</v>
      </c>
      <c r="K23" s="90">
        <v>2</v>
      </c>
      <c r="L23" s="90">
        <v>0</v>
      </c>
      <c r="M23" s="90">
        <v>0</v>
      </c>
      <c r="N23" s="90">
        <v>1</v>
      </c>
      <c r="O23" s="90">
        <v>2</v>
      </c>
      <c r="P23" s="90">
        <v>0</v>
      </c>
      <c r="Q23" s="90">
        <v>0</v>
      </c>
      <c r="R23" s="90">
        <v>2</v>
      </c>
      <c r="S23" s="90">
        <v>1</v>
      </c>
      <c r="T23" s="90">
        <v>1</v>
      </c>
      <c r="U23" s="90">
        <v>1</v>
      </c>
      <c r="V23" s="90">
        <v>0</v>
      </c>
      <c r="W23" s="90">
        <v>2</v>
      </c>
      <c r="X23" s="90">
        <v>0</v>
      </c>
      <c r="Y23" s="90">
        <v>2</v>
      </c>
      <c r="Z23" s="91">
        <v>1</v>
      </c>
      <c r="AA23" s="89">
        <v>0</v>
      </c>
      <c r="AB23" s="90">
        <v>0</v>
      </c>
      <c r="AC23" s="90">
        <v>0</v>
      </c>
      <c r="AD23" s="90">
        <v>1</v>
      </c>
      <c r="AE23" s="90">
        <v>0</v>
      </c>
      <c r="AF23" s="90">
        <v>0</v>
      </c>
      <c r="AG23" s="90">
        <v>1</v>
      </c>
      <c r="AH23" s="90">
        <v>2</v>
      </c>
      <c r="AI23" s="90">
        <v>0</v>
      </c>
      <c r="AJ23" s="90">
        <v>0</v>
      </c>
      <c r="AK23" s="90">
        <v>0</v>
      </c>
      <c r="AL23" s="90">
        <v>0</v>
      </c>
      <c r="AM23" s="90">
        <v>0</v>
      </c>
      <c r="AN23" s="90">
        <v>0</v>
      </c>
      <c r="AO23" s="90">
        <v>0</v>
      </c>
      <c r="AP23" s="90">
        <v>0</v>
      </c>
      <c r="AQ23" s="90">
        <v>0</v>
      </c>
      <c r="AR23" s="90">
        <v>0</v>
      </c>
      <c r="AS23" s="90">
        <v>0</v>
      </c>
      <c r="AT23" s="90">
        <v>0</v>
      </c>
      <c r="AU23" s="90">
        <v>0</v>
      </c>
      <c r="AV23" s="90">
        <v>0</v>
      </c>
      <c r="AW23" s="91">
        <v>0</v>
      </c>
      <c r="AX23" s="89">
        <v>2</v>
      </c>
      <c r="AY23" s="90">
        <v>2</v>
      </c>
      <c r="AZ23" s="90">
        <v>2</v>
      </c>
      <c r="BA23" s="90">
        <v>1</v>
      </c>
      <c r="BB23" s="90">
        <v>0</v>
      </c>
      <c r="BC23" s="90">
        <v>0</v>
      </c>
      <c r="BD23" s="90">
        <v>0</v>
      </c>
      <c r="BE23" s="90">
        <v>1</v>
      </c>
      <c r="BF23" s="90">
        <v>0</v>
      </c>
      <c r="BG23" s="90">
        <v>0</v>
      </c>
      <c r="BH23" s="90">
        <v>1</v>
      </c>
      <c r="BI23" s="90">
        <v>2</v>
      </c>
      <c r="BJ23" s="90">
        <v>0</v>
      </c>
      <c r="BK23" s="90">
        <v>0</v>
      </c>
      <c r="BL23" s="90">
        <v>0</v>
      </c>
      <c r="BM23" s="90">
        <v>0</v>
      </c>
      <c r="BN23" s="90">
        <v>0</v>
      </c>
      <c r="BO23" s="90">
        <v>0</v>
      </c>
      <c r="BP23" s="90">
        <v>0</v>
      </c>
      <c r="BQ23" s="90">
        <v>1</v>
      </c>
      <c r="BR23" s="90">
        <v>0</v>
      </c>
      <c r="BS23" s="90">
        <v>0</v>
      </c>
      <c r="BT23" s="91">
        <v>0</v>
      </c>
      <c r="BU23" s="89">
        <v>0</v>
      </c>
      <c r="BV23" s="90">
        <v>0</v>
      </c>
      <c r="BW23" s="90">
        <v>0</v>
      </c>
      <c r="BX23" s="90">
        <v>0</v>
      </c>
      <c r="BY23" s="90">
        <v>0</v>
      </c>
      <c r="BZ23" s="90">
        <v>0</v>
      </c>
      <c r="CA23" s="90">
        <v>0</v>
      </c>
      <c r="CB23" s="90">
        <v>0</v>
      </c>
      <c r="CC23" s="90">
        <v>0</v>
      </c>
      <c r="CD23" s="90">
        <v>0</v>
      </c>
      <c r="CE23" s="90">
        <v>0</v>
      </c>
      <c r="CF23" s="90">
        <v>0</v>
      </c>
      <c r="CG23" s="90">
        <v>0</v>
      </c>
      <c r="CH23" s="90">
        <v>0</v>
      </c>
      <c r="CI23" s="90">
        <v>0</v>
      </c>
      <c r="CJ23" s="90">
        <v>0</v>
      </c>
      <c r="CK23" s="90">
        <v>0</v>
      </c>
      <c r="CL23" s="90">
        <v>0</v>
      </c>
      <c r="CM23" s="90">
        <v>0</v>
      </c>
      <c r="CN23" s="90">
        <v>0</v>
      </c>
      <c r="CO23" s="90">
        <v>0</v>
      </c>
      <c r="CP23" s="90">
        <v>1</v>
      </c>
      <c r="CQ23" s="91">
        <v>0</v>
      </c>
      <c r="CR23" s="89">
        <v>3.75</v>
      </c>
      <c r="CS23" s="90">
        <v>0.41666666666666663</v>
      </c>
      <c r="CT23" s="90">
        <v>2.5</v>
      </c>
      <c r="CU23" s="90">
        <v>1.25</v>
      </c>
      <c r="CV23" s="90">
        <v>1.6666666666666665</v>
      </c>
      <c r="CW23" s="90">
        <v>0</v>
      </c>
      <c r="CX23" s="90">
        <v>2.5</v>
      </c>
      <c r="CY23" s="90">
        <v>0</v>
      </c>
      <c r="CZ23" s="90">
        <v>2.5</v>
      </c>
      <c r="DA23" s="90">
        <v>0</v>
      </c>
      <c r="DB23" s="90">
        <v>0</v>
      </c>
      <c r="DC23" s="90">
        <v>0</v>
      </c>
      <c r="DD23" s="90">
        <v>3.75</v>
      </c>
      <c r="DE23" s="90">
        <v>0</v>
      </c>
      <c r="DF23" s="90">
        <v>3</v>
      </c>
      <c r="DG23" s="90">
        <v>1.5</v>
      </c>
      <c r="DH23" s="91">
        <v>2</v>
      </c>
    </row>
    <row r="24" spans="1:112" ht="17" x14ac:dyDescent="0.25">
      <c r="A24" s="45" t="s">
        <v>232</v>
      </c>
      <c r="B24" s="45" t="s">
        <v>233</v>
      </c>
      <c r="C24" s="40" t="s">
        <v>719</v>
      </c>
      <c r="D24" s="89">
        <v>2</v>
      </c>
      <c r="E24" s="90">
        <v>2</v>
      </c>
      <c r="F24" s="90">
        <v>2</v>
      </c>
      <c r="G24" s="90">
        <v>2</v>
      </c>
      <c r="H24" s="90">
        <v>2</v>
      </c>
      <c r="I24" s="90">
        <v>0</v>
      </c>
      <c r="J24" s="90">
        <v>2</v>
      </c>
      <c r="K24" s="90">
        <v>1</v>
      </c>
      <c r="L24" s="90">
        <v>1</v>
      </c>
      <c r="M24" s="90">
        <v>0</v>
      </c>
      <c r="N24" s="90">
        <v>1</v>
      </c>
      <c r="O24" s="90">
        <v>0</v>
      </c>
      <c r="P24" s="90">
        <v>1</v>
      </c>
      <c r="Q24" s="90">
        <v>2</v>
      </c>
      <c r="R24" s="90">
        <v>2</v>
      </c>
      <c r="S24" s="90">
        <v>2</v>
      </c>
      <c r="T24" s="90">
        <v>1</v>
      </c>
      <c r="U24" s="90">
        <v>1</v>
      </c>
      <c r="V24" s="90">
        <v>2</v>
      </c>
      <c r="W24" s="90">
        <v>1</v>
      </c>
      <c r="X24" s="90">
        <v>1</v>
      </c>
      <c r="Y24" s="90">
        <v>1</v>
      </c>
      <c r="Z24" s="91">
        <v>1</v>
      </c>
      <c r="AA24" s="89">
        <v>2</v>
      </c>
      <c r="AB24" s="90">
        <v>1</v>
      </c>
      <c r="AC24" s="90">
        <v>2</v>
      </c>
      <c r="AD24" s="90">
        <v>2</v>
      </c>
      <c r="AE24" s="90">
        <v>0</v>
      </c>
      <c r="AF24" s="90">
        <v>0</v>
      </c>
      <c r="AG24" s="90">
        <v>0</v>
      </c>
      <c r="AH24" s="90">
        <v>1</v>
      </c>
      <c r="AI24" s="90">
        <v>1</v>
      </c>
      <c r="AJ24" s="90">
        <v>0</v>
      </c>
      <c r="AK24" s="90">
        <v>1</v>
      </c>
      <c r="AL24" s="90">
        <v>0</v>
      </c>
      <c r="AM24" s="90">
        <v>0</v>
      </c>
      <c r="AN24" s="90">
        <v>2</v>
      </c>
      <c r="AO24" s="90">
        <v>1</v>
      </c>
      <c r="AP24" s="90">
        <v>2</v>
      </c>
      <c r="AQ24" s="90">
        <v>1</v>
      </c>
      <c r="AR24" s="90">
        <v>1</v>
      </c>
      <c r="AS24" s="90">
        <v>2</v>
      </c>
      <c r="AT24" s="90">
        <v>1</v>
      </c>
      <c r="AU24" s="90">
        <v>1</v>
      </c>
      <c r="AV24" s="90">
        <v>0</v>
      </c>
      <c r="AW24" s="91">
        <v>0</v>
      </c>
      <c r="AX24" s="89">
        <v>0</v>
      </c>
      <c r="AY24" s="90">
        <v>1</v>
      </c>
      <c r="AZ24" s="90">
        <v>0</v>
      </c>
      <c r="BA24" s="90">
        <v>0</v>
      </c>
      <c r="BB24" s="90">
        <v>0</v>
      </c>
      <c r="BC24" s="90">
        <v>0</v>
      </c>
      <c r="BD24" s="90">
        <v>0</v>
      </c>
      <c r="BE24" s="90">
        <v>0</v>
      </c>
      <c r="BF24" s="90">
        <v>0</v>
      </c>
      <c r="BG24" s="90">
        <v>0</v>
      </c>
      <c r="BH24" s="90">
        <v>0</v>
      </c>
      <c r="BI24" s="90">
        <v>0</v>
      </c>
      <c r="BJ24" s="90">
        <v>0</v>
      </c>
      <c r="BK24" s="90">
        <v>0</v>
      </c>
      <c r="BL24" s="90">
        <v>0</v>
      </c>
      <c r="BM24" s="90">
        <v>0</v>
      </c>
      <c r="BN24" s="90">
        <v>0</v>
      </c>
      <c r="BO24" s="90">
        <v>0</v>
      </c>
      <c r="BP24" s="90">
        <v>0</v>
      </c>
      <c r="BQ24" s="90">
        <v>0</v>
      </c>
      <c r="BR24" s="90">
        <v>0</v>
      </c>
      <c r="BS24" s="90">
        <v>0</v>
      </c>
      <c r="BT24" s="91">
        <v>0</v>
      </c>
      <c r="BU24" s="89">
        <v>0</v>
      </c>
      <c r="BV24" s="90">
        <v>0</v>
      </c>
      <c r="BW24" s="90">
        <v>0</v>
      </c>
      <c r="BX24" s="90">
        <v>0</v>
      </c>
      <c r="BY24" s="90">
        <v>0</v>
      </c>
      <c r="BZ24" s="90">
        <v>0</v>
      </c>
      <c r="CA24" s="90">
        <v>0</v>
      </c>
      <c r="CB24" s="90">
        <v>0</v>
      </c>
      <c r="CC24" s="90">
        <v>0</v>
      </c>
      <c r="CD24" s="90">
        <v>0</v>
      </c>
      <c r="CE24" s="90">
        <v>0</v>
      </c>
      <c r="CF24" s="90">
        <v>0</v>
      </c>
      <c r="CG24" s="90">
        <v>0</v>
      </c>
      <c r="CH24" s="90">
        <v>0</v>
      </c>
      <c r="CI24" s="90">
        <v>0</v>
      </c>
      <c r="CJ24" s="90">
        <v>0</v>
      </c>
      <c r="CK24" s="90">
        <v>0</v>
      </c>
      <c r="CL24" s="90">
        <v>0</v>
      </c>
      <c r="CM24" s="90">
        <v>0</v>
      </c>
      <c r="CN24" s="90">
        <v>0</v>
      </c>
      <c r="CO24" s="90">
        <v>0</v>
      </c>
      <c r="CP24" s="90">
        <v>0</v>
      </c>
      <c r="CQ24" s="91">
        <v>0</v>
      </c>
      <c r="CR24" s="89">
        <v>4.166666666666667</v>
      </c>
      <c r="CS24" s="90">
        <v>2.916666666666667</v>
      </c>
      <c r="CT24" s="90">
        <v>2.0833333333333335</v>
      </c>
      <c r="CU24" s="90">
        <v>1.25</v>
      </c>
      <c r="CV24" s="90">
        <v>4.166666666666667</v>
      </c>
      <c r="CW24" s="90">
        <v>2.5</v>
      </c>
      <c r="CX24" s="90">
        <v>5</v>
      </c>
      <c r="CY24" s="90">
        <v>5</v>
      </c>
      <c r="CZ24" s="90">
        <v>3.125</v>
      </c>
      <c r="DA24" s="90">
        <v>3.125</v>
      </c>
      <c r="DB24" s="90">
        <v>2.5</v>
      </c>
      <c r="DC24" s="90">
        <v>2.5</v>
      </c>
      <c r="DD24" s="90">
        <v>2.5</v>
      </c>
      <c r="DE24" s="90">
        <v>0</v>
      </c>
      <c r="DF24" s="90">
        <v>4.5</v>
      </c>
      <c r="DG24" s="90">
        <v>2</v>
      </c>
      <c r="DH24" s="91">
        <v>1.5</v>
      </c>
    </row>
    <row r="25" spans="1:112" ht="17" x14ac:dyDescent="0.25">
      <c r="A25" s="45" t="s">
        <v>245</v>
      </c>
      <c r="B25" s="45" t="s">
        <v>246</v>
      </c>
      <c r="C25" s="40" t="s">
        <v>720</v>
      </c>
      <c r="D25" s="89">
        <v>1</v>
      </c>
      <c r="E25" s="90">
        <v>0</v>
      </c>
      <c r="F25" s="90">
        <v>2</v>
      </c>
      <c r="G25" s="90">
        <v>2</v>
      </c>
      <c r="H25" s="90">
        <v>2</v>
      </c>
      <c r="I25" s="90">
        <v>0</v>
      </c>
      <c r="J25" s="90">
        <v>1</v>
      </c>
      <c r="K25" s="90">
        <v>1</v>
      </c>
      <c r="L25" s="90">
        <v>0</v>
      </c>
      <c r="M25" s="90">
        <v>0</v>
      </c>
      <c r="N25" s="90">
        <v>0</v>
      </c>
      <c r="O25" s="90">
        <v>0</v>
      </c>
      <c r="P25" s="90">
        <v>0</v>
      </c>
      <c r="Q25" s="90">
        <v>0</v>
      </c>
      <c r="R25" s="90">
        <v>1</v>
      </c>
      <c r="S25" s="90">
        <v>0</v>
      </c>
      <c r="T25" s="90">
        <v>1</v>
      </c>
      <c r="U25" s="90">
        <v>1</v>
      </c>
      <c r="V25" s="90">
        <v>0</v>
      </c>
      <c r="W25" s="90">
        <v>0</v>
      </c>
      <c r="X25" s="90">
        <v>1</v>
      </c>
      <c r="Y25" s="90">
        <v>2</v>
      </c>
      <c r="Z25" s="91">
        <v>1</v>
      </c>
      <c r="AA25" s="89">
        <v>0</v>
      </c>
      <c r="AB25" s="90">
        <v>0</v>
      </c>
      <c r="AC25" s="90">
        <v>1</v>
      </c>
      <c r="AD25" s="90">
        <v>2</v>
      </c>
      <c r="AE25" s="90">
        <v>1</v>
      </c>
      <c r="AF25" s="90">
        <v>0</v>
      </c>
      <c r="AG25" s="90">
        <v>0</v>
      </c>
      <c r="AH25" s="90">
        <v>1</v>
      </c>
      <c r="AI25" s="90">
        <v>0</v>
      </c>
      <c r="AJ25" s="90">
        <v>0</v>
      </c>
      <c r="AK25" s="90">
        <v>0</v>
      </c>
      <c r="AL25" s="90">
        <v>0</v>
      </c>
      <c r="AM25" s="90">
        <v>0</v>
      </c>
      <c r="AN25" s="90">
        <v>0</v>
      </c>
      <c r="AO25" s="90">
        <v>0</v>
      </c>
      <c r="AP25" s="90">
        <v>0</v>
      </c>
      <c r="AQ25" s="90">
        <v>0</v>
      </c>
      <c r="AR25" s="90">
        <v>1</v>
      </c>
      <c r="AS25" s="90">
        <v>0</v>
      </c>
      <c r="AT25" s="90">
        <v>0</v>
      </c>
      <c r="AU25" s="90">
        <v>0</v>
      </c>
      <c r="AV25" s="90">
        <v>1</v>
      </c>
      <c r="AW25" s="91">
        <v>1</v>
      </c>
      <c r="AX25" s="89">
        <v>1</v>
      </c>
      <c r="AY25" s="90">
        <v>0</v>
      </c>
      <c r="AZ25" s="90">
        <v>0</v>
      </c>
      <c r="BA25" s="90">
        <v>1</v>
      </c>
      <c r="BB25" s="90">
        <v>1</v>
      </c>
      <c r="BC25" s="90">
        <v>0</v>
      </c>
      <c r="BD25" s="90">
        <v>0</v>
      </c>
      <c r="BE25" s="90">
        <v>1</v>
      </c>
      <c r="BF25" s="90">
        <v>0</v>
      </c>
      <c r="BG25" s="90">
        <v>0</v>
      </c>
      <c r="BH25" s="90">
        <v>0</v>
      </c>
      <c r="BI25" s="90">
        <v>0</v>
      </c>
      <c r="BJ25" s="90">
        <v>0</v>
      </c>
      <c r="BK25" s="90">
        <v>0</v>
      </c>
      <c r="BL25" s="90">
        <v>1</v>
      </c>
      <c r="BM25" s="90">
        <v>0</v>
      </c>
      <c r="BN25" s="90">
        <v>1</v>
      </c>
      <c r="BO25" s="90">
        <v>0</v>
      </c>
      <c r="BP25" s="90">
        <v>0</v>
      </c>
      <c r="BQ25" s="90">
        <v>0</v>
      </c>
      <c r="BR25" s="90">
        <v>0</v>
      </c>
      <c r="BS25" s="90">
        <v>0</v>
      </c>
      <c r="BT25" s="91">
        <v>0</v>
      </c>
      <c r="BU25" s="89">
        <v>0</v>
      </c>
      <c r="BV25" s="90">
        <v>0</v>
      </c>
      <c r="BW25" s="90">
        <v>0</v>
      </c>
      <c r="BX25" s="90">
        <v>0</v>
      </c>
      <c r="BY25" s="90">
        <v>0</v>
      </c>
      <c r="BZ25" s="90">
        <v>0</v>
      </c>
      <c r="CA25" s="90">
        <v>0</v>
      </c>
      <c r="CB25" s="90">
        <v>0</v>
      </c>
      <c r="CC25" s="90">
        <v>0</v>
      </c>
      <c r="CD25" s="90">
        <v>0</v>
      </c>
      <c r="CE25" s="90">
        <v>0</v>
      </c>
      <c r="CF25" s="90">
        <v>0</v>
      </c>
      <c r="CG25" s="90">
        <v>0</v>
      </c>
      <c r="CH25" s="90">
        <v>0</v>
      </c>
      <c r="CI25" s="90">
        <v>1</v>
      </c>
      <c r="CJ25" s="90">
        <v>0</v>
      </c>
      <c r="CK25" s="90">
        <v>0</v>
      </c>
      <c r="CL25" s="90">
        <v>0</v>
      </c>
      <c r="CM25" s="90">
        <v>0</v>
      </c>
      <c r="CN25" s="90">
        <v>0</v>
      </c>
      <c r="CO25" s="90">
        <v>1</v>
      </c>
      <c r="CP25" s="90">
        <v>1</v>
      </c>
      <c r="CQ25" s="91">
        <v>0</v>
      </c>
      <c r="CR25" s="89">
        <v>2.916666666666667</v>
      </c>
      <c r="CS25" s="90">
        <v>1.6666666666666665</v>
      </c>
      <c r="CT25" s="90">
        <v>0.83333333333333326</v>
      </c>
      <c r="CU25" s="90">
        <v>0.41666666666666663</v>
      </c>
      <c r="CV25" s="90">
        <v>0.83333333333333326</v>
      </c>
      <c r="CW25" s="90">
        <v>0</v>
      </c>
      <c r="CX25" s="90">
        <v>0</v>
      </c>
      <c r="CY25" s="90">
        <v>0</v>
      </c>
      <c r="CZ25" s="90">
        <v>1.25</v>
      </c>
      <c r="DA25" s="90">
        <v>0.625</v>
      </c>
      <c r="DB25" s="90">
        <v>2.5</v>
      </c>
      <c r="DC25" s="90">
        <v>0</v>
      </c>
      <c r="DD25" s="90">
        <v>3.75</v>
      </c>
      <c r="DE25" s="90">
        <v>2.5</v>
      </c>
      <c r="DF25" s="90">
        <v>3.5</v>
      </c>
      <c r="DG25" s="90">
        <v>2</v>
      </c>
      <c r="DH25" s="91">
        <v>1</v>
      </c>
    </row>
    <row r="26" spans="1:112" ht="17" x14ac:dyDescent="0.25">
      <c r="A26" s="47" t="s">
        <v>263</v>
      </c>
      <c r="B26" s="47" t="s">
        <v>264</v>
      </c>
      <c r="C26" s="40" t="s">
        <v>721</v>
      </c>
      <c r="D26" s="89">
        <v>2</v>
      </c>
      <c r="E26" s="90">
        <v>2</v>
      </c>
      <c r="F26" s="90">
        <v>0</v>
      </c>
      <c r="G26" s="90">
        <v>0</v>
      </c>
      <c r="H26" s="90">
        <v>0</v>
      </c>
      <c r="I26" s="90">
        <v>2</v>
      </c>
      <c r="J26" s="90">
        <v>2</v>
      </c>
      <c r="K26" s="90">
        <v>2</v>
      </c>
      <c r="L26" s="90">
        <v>2</v>
      </c>
      <c r="M26" s="90">
        <v>1</v>
      </c>
      <c r="N26" s="90">
        <v>2</v>
      </c>
      <c r="O26" s="90">
        <v>2</v>
      </c>
      <c r="P26" s="90">
        <v>2</v>
      </c>
      <c r="Q26" s="90">
        <v>1</v>
      </c>
      <c r="R26" s="90">
        <v>1</v>
      </c>
      <c r="S26" s="90">
        <v>2</v>
      </c>
      <c r="T26" s="90">
        <v>2</v>
      </c>
      <c r="U26" s="90">
        <v>2</v>
      </c>
      <c r="V26" s="90">
        <v>0</v>
      </c>
      <c r="W26" s="90">
        <v>0</v>
      </c>
      <c r="X26" s="90">
        <v>1</v>
      </c>
      <c r="Y26" s="90">
        <v>2</v>
      </c>
      <c r="Z26" s="91">
        <v>2</v>
      </c>
      <c r="AA26" s="89">
        <v>0</v>
      </c>
      <c r="AB26" s="90">
        <v>2</v>
      </c>
      <c r="AC26" s="90">
        <v>0</v>
      </c>
      <c r="AD26" s="90">
        <v>0</v>
      </c>
      <c r="AE26" s="90">
        <v>0</v>
      </c>
      <c r="AF26" s="90">
        <v>1</v>
      </c>
      <c r="AG26" s="90">
        <v>1</v>
      </c>
      <c r="AH26" s="90">
        <v>1</v>
      </c>
      <c r="AI26" s="90">
        <v>2</v>
      </c>
      <c r="AJ26" s="90">
        <v>0</v>
      </c>
      <c r="AK26" s="90">
        <v>2</v>
      </c>
      <c r="AL26" s="90">
        <v>0</v>
      </c>
      <c r="AM26" s="90">
        <v>0</v>
      </c>
      <c r="AN26" s="90">
        <v>1</v>
      </c>
      <c r="AO26" s="90">
        <v>0</v>
      </c>
      <c r="AP26" s="90">
        <v>0</v>
      </c>
      <c r="AQ26" s="90">
        <v>0</v>
      </c>
      <c r="AR26" s="90">
        <v>0</v>
      </c>
      <c r="AS26" s="90">
        <v>0</v>
      </c>
      <c r="AT26" s="90">
        <v>0</v>
      </c>
      <c r="AU26" s="90">
        <v>0</v>
      </c>
      <c r="AV26" s="90">
        <v>0</v>
      </c>
      <c r="AW26" s="91">
        <v>0</v>
      </c>
      <c r="AX26" s="89">
        <v>0</v>
      </c>
      <c r="AY26" s="90">
        <v>0</v>
      </c>
      <c r="AZ26" s="90">
        <v>0</v>
      </c>
      <c r="BA26" s="90">
        <v>0</v>
      </c>
      <c r="BB26" s="90">
        <v>0</v>
      </c>
      <c r="BC26" s="90">
        <v>0</v>
      </c>
      <c r="BD26" s="90">
        <v>0</v>
      </c>
      <c r="BE26" s="90">
        <v>1</v>
      </c>
      <c r="BF26" s="90">
        <v>1</v>
      </c>
      <c r="BG26" s="90">
        <v>0</v>
      </c>
      <c r="BH26" s="90">
        <v>0</v>
      </c>
      <c r="BI26" s="90">
        <v>0</v>
      </c>
      <c r="BJ26" s="90">
        <v>0</v>
      </c>
      <c r="BK26" s="90">
        <v>0</v>
      </c>
      <c r="BL26" s="90">
        <v>0</v>
      </c>
      <c r="BM26" s="90">
        <v>0</v>
      </c>
      <c r="BN26" s="90">
        <v>0</v>
      </c>
      <c r="BO26" s="90">
        <v>0</v>
      </c>
      <c r="BP26" s="90">
        <v>0</v>
      </c>
      <c r="BQ26" s="90">
        <v>0</v>
      </c>
      <c r="BR26" s="90">
        <v>0</v>
      </c>
      <c r="BS26" s="90">
        <v>0</v>
      </c>
      <c r="BT26" s="91">
        <v>0</v>
      </c>
      <c r="BU26" s="89">
        <v>0</v>
      </c>
      <c r="BV26" s="90">
        <v>0</v>
      </c>
      <c r="BW26" s="90">
        <v>0</v>
      </c>
      <c r="BX26" s="90">
        <v>0</v>
      </c>
      <c r="BY26" s="90">
        <v>0</v>
      </c>
      <c r="BZ26" s="90">
        <v>0</v>
      </c>
      <c r="CA26" s="90">
        <v>0</v>
      </c>
      <c r="CB26" s="90">
        <v>0</v>
      </c>
      <c r="CC26" s="90">
        <v>1</v>
      </c>
      <c r="CD26" s="90">
        <v>0</v>
      </c>
      <c r="CE26" s="90">
        <v>1</v>
      </c>
      <c r="CF26" s="90">
        <v>0</v>
      </c>
      <c r="CG26" s="90">
        <v>1</v>
      </c>
      <c r="CH26" s="90">
        <v>0</v>
      </c>
      <c r="CI26" s="90">
        <v>1</v>
      </c>
      <c r="CJ26" s="90">
        <v>0</v>
      </c>
      <c r="CK26" s="90">
        <v>0</v>
      </c>
      <c r="CL26" s="90">
        <v>0</v>
      </c>
      <c r="CM26" s="90">
        <v>0</v>
      </c>
      <c r="CN26" s="90">
        <v>0</v>
      </c>
      <c r="CO26" s="90">
        <v>0</v>
      </c>
      <c r="CP26" s="90">
        <v>1</v>
      </c>
      <c r="CQ26" s="91">
        <v>1</v>
      </c>
      <c r="CR26" s="89">
        <v>2.5</v>
      </c>
      <c r="CS26" s="90">
        <v>1.25</v>
      </c>
      <c r="CT26" s="90">
        <v>4.583333333333333</v>
      </c>
      <c r="CU26" s="90">
        <v>2.5</v>
      </c>
      <c r="CV26" s="90">
        <v>3.333333333333333</v>
      </c>
      <c r="CW26" s="90">
        <v>0.83333333333333326</v>
      </c>
      <c r="CX26" s="90">
        <v>5</v>
      </c>
      <c r="CY26" s="90">
        <v>0</v>
      </c>
      <c r="CZ26" s="90">
        <v>2.5</v>
      </c>
      <c r="DA26" s="90">
        <v>0</v>
      </c>
      <c r="DB26" s="90">
        <v>2.5</v>
      </c>
      <c r="DC26" s="90">
        <v>0</v>
      </c>
      <c r="DD26" s="90">
        <v>5</v>
      </c>
      <c r="DE26" s="90">
        <v>0</v>
      </c>
      <c r="DF26" s="90">
        <v>4.5</v>
      </c>
      <c r="DG26" s="90">
        <v>2</v>
      </c>
      <c r="DH26" s="91">
        <v>2</v>
      </c>
    </row>
    <row r="27" spans="1:112" ht="17" x14ac:dyDescent="0.25">
      <c r="A27" s="48"/>
      <c r="B27" s="48"/>
      <c r="C27" s="40" t="s">
        <v>707</v>
      </c>
      <c r="D27" s="89">
        <v>2</v>
      </c>
      <c r="E27" s="90">
        <v>2</v>
      </c>
      <c r="F27" s="90">
        <v>1</v>
      </c>
      <c r="G27" s="90">
        <v>2</v>
      </c>
      <c r="H27" s="90">
        <v>1</v>
      </c>
      <c r="I27" s="90">
        <v>1</v>
      </c>
      <c r="J27" s="90">
        <v>1</v>
      </c>
      <c r="K27" s="90">
        <v>2</v>
      </c>
      <c r="L27" s="90">
        <v>2</v>
      </c>
      <c r="M27" s="90">
        <v>1</v>
      </c>
      <c r="N27" s="90">
        <v>0</v>
      </c>
      <c r="O27" s="90">
        <v>2</v>
      </c>
      <c r="P27" s="90">
        <v>1</v>
      </c>
      <c r="Q27" s="90">
        <v>1</v>
      </c>
      <c r="R27" s="90">
        <v>2</v>
      </c>
      <c r="S27" s="90">
        <v>2</v>
      </c>
      <c r="T27" s="90">
        <v>2</v>
      </c>
      <c r="U27" s="90">
        <v>2</v>
      </c>
      <c r="V27" s="90">
        <v>0</v>
      </c>
      <c r="W27" s="90">
        <v>0</v>
      </c>
      <c r="X27" s="90">
        <v>0</v>
      </c>
      <c r="Y27" s="90">
        <v>2</v>
      </c>
      <c r="Z27" s="91">
        <v>2</v>
      </c>
      <c r="AA27" s="89">
        <v>1</v>
      </c>
      <c r="AB27" s="90">
        <v>0</v>
      </c>
      <c r="AC27" s="90">
        <v>0</v>
      </c>
      <c r="AD27" s="90">
        <v>0</v>
      </c>
      <c r="AE27" s="90">
        <v>0</v>
      </c>
      <c r="AF27" s="90">
        <v>0</v>
      </c>
      <c r="AG27" s="90">
        <v>1</v>
      </c>
      <c r="AH27" s="90">
        <v>0</v>
      </c>
      <c r="AI27" s="90">
        <v>0</v>
      </c>
      <c r="AJ27" s="90">
        <v>0</v>
      </c>
      <c r="AK27" s="90">
        <v>0</v>
      </c>
      <c r="AL27" s="90">
        <v>0</v>
      </c>
      <c r="AM27" s="90">
        <v>0</v>
      </c>
      <c r="AN27" s="90">
        <v>0</v>
      </c>
      <c r="AO27" s="90">
        <v>0</v>
      </c>
      <c r="AP27" s="90">
        <v>0</v>
      </c>
      <c r="AQ27" s="90">
        <v>0</v>
      </c>
      <c r="AR27" s="90">
        <v>2</v>
      </c>
      <c r="AS27" s="90">
        <v>0</v>
      </c>
      <c r="AT27" s="90">
        <v>0</v>
      </c>
      <c r="AU27" s="90">
        <v>0</v>
      </c>
      <c r="AV27" s="90">
        <v>0</v>
      </c>
      <c r="AW27" s="91">
        <v>0</v>
      </c>
      <c r="AX27" s="89">
        <v>0</v>
      </c>
      <c r="AY27" s="90">
        <v>0</v>
      </c>
      <c r="AZ27" s="90">
        <v>0</v>
      </c>
      <c r="BA27" s="90">
        <v>0</v>
      </c>
      <c r="BB27" s="90">
        <v>0</v>
      </c>
      <c r="BC27" s="90">
        <v>0</v>
      </c>
      <c r="BD27" s="90">
        <v>0</v>
      </c>
      <c r="BE27" s="90">
        <v>0</v>
      </c>
      <c r="BF27" s="90">
        <v>0</v>
      </c>
      <c r="BG27" s="90">
        <v>0</v>
      </c>
      <c r="BH27" s="90">
        <v>0</v>
      </c>
      <c r="BI27" s="90">
        <v>0</v>
      </c>
      <c r="BJ27" s="90">
        <v>0</v>
      </c>
      <c r="BK27" s="90">
        <v>0</v>
      </c>
      <c r="BL27" s="90">
        <v>0</v>
      </c>
      <c r="BM27" s="90">
        <v>0</v>
      </c>
      <c r="BN27" s="90">
        <v>0</v>
      </c>
      <c r="BO27" s="90">
        <v>0</v>
      </c>
      <c r="BP27" s="90">
        <v>0</v>
      </c>
      <c r="BQ27" s="90">
        <v>0</v>
      </c>
      <c r="BR27" s="90">
        <v>0</v>
      </c>
      <c r="BS27" s="90">
        <v>0</v>
      </c>
      <c r="BT27" s="91">
        <v>0</v>
      </c>
      <c r="BU27" s="89">
        <v>0</v>
      </c>
      <c r="BV27" s="90">
        <v>0</v>
      </c>
      <c r="BW27" s="90">
        <v>0</v>
      </c>
      <c r="BX27" s="90">
        <v>0</v>
      </c>
      <c r="BY27" s="90">
        <v>0</v>
      </c>
      <c r="BZ27" s="90">
        <v>0</v>
      </c>
      <c r="CA27" s="90">
        <v>0</v>
      </c>
      <c r="CB27" s="90">
        <v>0</v>
      </c>
      <c r="CC27" s="90">
        <v>0</v>
      </c>
      <c r="CD27" s="90">
        <v>0</v>
      </c>
      <c r="CE27" s="90">
        <v>0</v>
      </c>
      <c r="CF27" s="90">
        <v>0</v>
      </c>
      <c r="CG27" s="90">
        <v>0</v>
      </c>
      <c r="CH27" s="90">
        <v>0</v>
      </c>
      <c r="CI27" s="90">
        <v>0</v>
      </c>
      <c r="CJ27" s="90">
        <v>1</v>
      </c>
      <c r="CK27" s="90">
        <v>0</v>
      </c>
      <c r="CL27" s="90">
        <v>1</v>
      </c>
      <c r="CM27" s="90">
        <v>0</v>
      </c>
      <c r="CN27" s="90">
        <v>0</v>
      </c>
      <c r="CO27" s="90">
        <v>0</v>
      </c>
      <c r="CP27" s="90">
        <v>1</v>
      </c>
      <c r="CQ27" s="91">
        <v>1</v>
      </c>
      <c r="CR27" s="89">
        <v>3.75</v>
      </c>
      <c r="CS27" s="90">
        <v>0.41666666666666663</v>
      </c>
      <c r="CT27" s="90">
        <v>3.333333333333333</v>
      </c>
      <c r="CU27" s="90">
        <v>0.41666666666666663</v>
      </c>
      <c r="CV27" s="90">
        <v>3.333333333333333</v>
      </c>
      <c r="CW27" s="90">
        <v>0</v>
      </c>
      <c r="CX27" s="90">
        <v>5</v>
      </c>
      <c r="CY27" s="90">
        <v>0</v>
      </c>
      <c r="CZ27" s="90">
        <v>2.5</v>
      </c>
      <c r="DA27" s="90">
        <v>1.25</v>
      </c>
      <c r="DB27" s="90">
        <v>0</v>
      </c>
      <c r="DC27" s="90">
        <v>0</v>
      </c>
      <c r="DD27" s="90">
        <v>5</v>
      </c>
      <c r="DE27" s="90">
        <v>0</v>
      </c>
      <c r="DF27" s="90">
        <v>4.5</v>
      </c>
      <c r="DG27" s="90">
        <v>1.5</v>
      </c>
      <c r="DH27" s="91">
        <v>2</v>
      </c>
    </row>
    <row r="28" spans="1:112" ht="51" x14ac:dyDescent="0.25">
      <c r="A28" s="45" t="s">
        <v>294</v>
      </c>
      <c r="B28" s="45" t="s">
        <v>295</v>
      </c>
      <c r="C28" s="40" t="s">
        <v>793</v>
      </c>
      <c r="D28" s="89">
        <v>2</v>
      </c>
      <c r="E28" s="90">
        <v>2</v>
      </c>
      <c r="F28" s="90">
        <v>2</v>
      </c>
      <c r="G28" s="90">
        <v>2</v>
      </c>
      <c r="H28" s="90">
        <v>0</v>
      </c>
      <c r="I28" s="90">
        <v>0</v>
      </c>
      <c r="J28" s="90">
        <v>2</v>
      </c>
      <c r="K28" s="90">
        <v>2</v>
      </c>
      <c r="L28" s="90">
        <v>0</v>
      </c>
      <c r="M28" s="90">
        <v>0</v>
      </c>
      <c r="N28" s="90">
        <v>0</v>
      </c>
      <c r="O28" s="90">
        <v>2</v>
      </c>
      <c r="P28" s="90">
        <v>2</v>
      </c>
      <c r="Q28" s="90">
        <v>0</v>
      </c>
      <c r="R28" s="90">
        <v>2</v>
      </c>
      <c r="S28" s="90">
        <v>1</v>
      </c>
      <c r="T28" s="90">
        <v>1</v>
      </c>
      <c r="U28" s="90">
        <v>0</v>
      </c>
      <c r="V28" s="90">
        <v>0</v>
      </c>
      <c r="W28" s="90">
        <v>0</v>
      </c>
      <c r="X28" s="90">
        <v>0</v>
      </c>
      <c r="Y28" s="90">
        <v>2</v>
      </c>
      <c r="Z28" s="91">
        <v>0</v>
      </c>
      <c r="AA28" s="89">
        <v>1</v>
      </c>
      <c r="AB28" s="90">
        <v>1</v>
      </c>
      <c r="AC28" s="90">
        <v>1</v>
      </c>
      <c r="AD28" s="90">
        <v>1</v>
      </c>
      <c r="AE28" s="90">
        <v>0</v>
      </c>
      <c r="AF28" s="90">
        <v>0</v>
      </c>
      <c r="AG28" s="90">
        <v>1</v>
      </c>
      <c r="AH28" s="90">
        <v>1</v>
      </c>
      <c r="AI28" s="90">
        <v>0</v>
      </c>
      <c r="AJ28" s="90">
        <v>0</v>
      </c>
      <c r="AK28" s="90">
        <v>0</v>
      </c>
      <c r="AL28" s="90">
        <v>0</v>
      </c>
      <c r="AM28" s="90">
        <v>0</v>
      </c>
      <c r="AN28" s="90">
        <v>0</v>
      </c>
      <c r="AO28" s="90">
        <v>0</v>
      </c>
      <c r="AP28" s="90">
        <v>0</v>
      </c>
      <c r="AQ28" s="90">
        <v>0</v>
      </c>
      <c r="AR28" s="90">
        <v>0</v>
      </c>
      <c r="AS28" s="90">
        <v>0</v>
      </c>
      <c r="AT28" s="90">
        <v>0</v>
      </c>
      <c r="AU28" s="90">
        <v>0</v>
      </c>
      <c r="AV28" s="90">
        <v>0</v>
      </c>
      <c r="AW28" s="91">
        <v>0</v>
      </c>
      <c r="AX28" s="89">
        <v>2</v>
      </c>
      <c r="AY28" s="90">
        <v>2</v>
      </c>
      <c r="AZ28" s="90">
        <v>2</v>
      </c>
      <c r="BA28" s="90">
        <v>2</v>
      </c>
      <c r="BB28" s="90">
        <v>0</v>
      </c>
      <c r="BC28" s="90">
        <v>0</v>
      </c>
      <c r="BD28" s="90">
        <v>1</v>
      </c>
      <c r="BE28" s="90">
        <v>1</v>
      </c>
      <c r="BF28" s="90">
        <v>0</v>
      </c>
      <c r="BG28" s="90">
        <v>0</v>
      </c>
      <c r="BH28" s="90">
        <v>0</v>
      </c>
      <c r="BI28" s="90">
        <v>0</v>
      </c>
      <c r="BJ28" s="90">
        <v>1</v>
      </c>
      <c r="BK28" s="90">
        <v>0</v>
      </c>
      <c r="BL28" s="90">
        <v>2</v>
      </c>
      <c r="BM28" s="90">
        <v>0</v>
      </c>
      <c r="BN28" s="90">
        <v>0</v>
      </c>
      <c r="BO28" s="90">
        <v>0</v>
      </c>
      <c r="BP28" s="90">
        <v>0</v>
      </c>
      <c r="BQ28" s="90">
        <v>0</v>
      </c>
      <c r="BR28" s="90">
        <v>0</v>
      </c>
      <c r="BS28" s="90">
        <v>0</v>
      </c>
      <c r="BT28" s="91">
        <v>0</v>
      </c>
      <c r="BU28" s="89">
        <v>0</v>
      </c>
      <c r="BV28" s="90">
        <v>0</v>
      </c>
      <c r="BW28" s="90">
        <v>0</v>
      </c>
      <c r="BX28" s="90">
        <v>0</v>
      </c>
      <c r="BY28" s="90">
        <v>0</v>
      </c>
      <c r="BZ28" s="90">
        <v>0</v>
      </c>
      <c r="CA28" s="90">
        <v>0</v>
      </c>
      <c r="CB28" s="90">
        <v>0</v>
      </c>
      <c r="CC28" s="90">
        <v>0</v>
      </c>
      <c r="CD28" s="90">
        <v>0</v>
      </c>
      <c r="CE28" s="90">
        <v>0</v>
      </c>
      <c r="CF28" s="90">
        <v>0</v>
      </c>
      <c r="CG28" s="90">
        <v>0</v>
      </c>
      <c r="CH28" s="90">
        <v>0</v>
      </c>
      <c r="CI28" s="90">
        <v>0</v>
      </c>
      <c r="CJ28" s="90">
        <v>0</v>
      </c>
      <c r="CK28" s="90">
        <v>0</v>
      </c>
      <c r="CL28" s="90">
        <v>0</v>
      </c>
      <c r="CM28" s="90">
        <v>0</v>
      </c>
      <c r="CN28" s="90">
        <v>0</v>
      </c>
      <c r="CO28" s="90">
        <v>0</v>
      </c>
      <c r="CP28" s="90">
        <v>0</v>
      </c>
      <c r="CQ28" s="91">
        <v>0</v>
      </c>
      <c r="CR28" s="89">
        <v>3.333333333333333</v>
      </c>
      <c r="CS28" s="90">
        <v>1.6666666666666665</v>
      </c>
      <c r="CT28" s="90">
        <v>2.5</v>
      </c>
      <c r="CU28" s="90">
        <v>0.83333333333333326</v>
      </c>
      <c r="CV28" s="90">
        <v>3.333333333333333</v>
      </c>
      <c r="CW28" s="90">
        <v>0</v>
      </c>
      <c r="CX28" s="90">
        <v>2.5</v>
      </c>
      <c r="CY28" s="90">
        <v>0</v>
      </c>
      <c r="CZ28" s="90">
        <v>0.625</v>
      </c>
      <c r="DA28" s="90">
        <v>0</v>
      </c>
      <c r="DB28" s="90">
        <v>0</v>
      </c>
      <c r="DC28" s="90">
        <v>0</v>
      </c>
      <c r="DD28" s="90">
        <v>2.5</v>
      </c>
      <c r="DE28" s="90">
        <v>0</v>
      </c>
      <c r="DF28" s="90">
        <v>3.5</v>
      </c>
      <c r="DG28" s="90">
        <v>1.5</v>
      </c>
      <c r="DH28" s="91">
        <v>4.5</v>
      </c>
    </row>
    <row r="29" spans="1:112" ht="17" x14ac:dyDescent="0.25">
      <c r="A29" s="47" t="s">
        <v>304</v>
      </c>
      <c r="B29" s="47" t="s">
        <v>305</v>
      </c>
      <c r="C29" s="40" t="s">
        <v>794</v>
      </c>
      <c r="D29" s="89">
        <v>2</v>
      </c>
      <c r="E29" s="90">
        <v>2</v>
      </c>
      <c r="F29" s="90">
        <v>2</v>
      </c>
      <c r="G29" s="90">
        <v>2</v>
      </c>
      <c r="H29" s="90">
        <v>0</v>
      </c>
      <c r="I29" s="90">
        <v>1</v>
      </c>
      <c r="J29" s="90">
        <v>2</v>
      </c>
      <c r="K29" s="90">
        <v>2</v>
      </c>
      <c r="L29" s="90">
        <v>2</v>
      </c>
      <c r="M29" s="90">
        <v>0</v>
      </c>
      <c r="N29" s="90">
        <v>2</v>
      </c>
      <c r="O29" s="90">
        <v>1</v>
      </c>
      <c r="P29" s="90">
        <v>2</v>
      </c>
      <c r="Q29" s="90">
        <v>1</v>
      </c>
      <c r="R29" s="90">
        <v>1</v>
      </c>
      <c r="S29" s="90">
        <v>2</v>
      </c>
      <c r="T29" s="90">
        <v>2</v>
      </c>
      <c r="U29" s="90">
        <v>0</v>
      </c>
      <c r="V29" s="90">
        <v>0</v>
      </c>
      <c r="W29" s="90">
        <v>0</v>
      </c>
      <c r="X29" s="90">
        <v>0</v>
      </c>
      <c r="Y29" s="90">
        <v>2</v>
      </c>
      <c r="Z29" s="91">
        <v>0</v>
      </c>
      <c r="AA29" s="89">
        <v>0</v>
      </c>
      <c r="AB29" s="90">
        <v>0</v>
      </c>
      <c r="AC29" s="90">
        <v>0</v>
      </c>
      <c r="AD29" s="90">
        <v>0</v>
      </c>
      <c r="AE29" s="90">
        <v>0</v>
      </c>
      <c r="AF29" s="90">
        <v>0</v>
      </c>
      <c r="AG29" s="90">
        <v>0</v>
      </c>
      <c r="AH29" s="90">
        <v>0</v>
      </c>
      <c r="AI29" s="90">
        <v>0</v>
      </c>
      <c r="AJ29" s="90">
        <v>0</v>
      </c>
      <c r="AK29" s="90">
        <v>0</v>
      </c>
      <c r="AL29" s="90">
        <v>0</v>
      </c>
      <c r="AM29" s="90">
        <v>0</v>
      </c>
      <c r="AN29" s="90">
        <v>0</v>
      </c>
      <c r="AO29" s="90">
        <v>0</v>
      </c>
      <c r="AP29" s="90">
        <v>0</v>
      </c>
      <c r="AQ29" s="90">
        <v>0</v>
      </c>
      <c r="AR29" s="90">
        <v>0</v>
      </c>
      <c r="AS29" s="90">
        <v>0</v>
      </c>
      <c r="AT29" s="90">
        <v>0</v>
      </c>
      <c r="AU29" s="90">
        <v>0</v>
      </c>
      <c r="AV29" s="90">
        <v>0</v>
      </c>
      <c r="AW29" s="91">
        <v>0</v>
      </c>
      <c r="AX29" s="89">
        <v>0</v>
      </c>
      <c r="AY29" s="90">
        <v>0</v>
      </c>
      <c r="AZ29" s="90">
        <v>0</v>
      </c>
      <c r="BA29" s="90">
        <v>0</v>
      </c>
      <c r="BB29" s="90">
        <v>0</v>
      </c>
      <c r="BC29" s="90">
        <v>0</v>
      </c>
      <c r="BD29" s="90">
        <v>0</v>
      </c>
      <c r="BE29" s="90">
        <v>0</v>
      </c>
      <c r="BF29" s="90">
        <v>0</v>
      </c>
      <c r="BG29" s="90">
        <v>0</v>
      </c>
      <c r="BH29" s="90">
        <v>0</v>
      </c>
      <c r="BI29" s="90">
        <v>0</v>
      </c>
      <c r="BJ29" s="90">
        <v>0</v>
      </c>
      <c r="BK29" s="90">
        <v>0</v>
      </c>
      <c r="BL29" s="90">
        <v>0</v>
      </c>
      <c r="BM29" s="90">
        <v>0</v>
      </c>
      <c r="BN29" s="90">
        <v>0</v>
      </c>
      <c r="BO29" s="90">
        <v>0</v>
      </c>
      <c r="BP29" s="90">
        <v>0</v>
      </c>
      <c r="BQ29" s="90">
        <v>0</v>
      </c>
      <c r="BR29" s="90">
        <v>0</v>
      </c>
      <c r="BS29" s="90">
        <v>0</v>
      </c>
      <c r="BT29" s="91">
        <v>0</v>
      </c>
      <c r="BU29" s="89">
        <v>2</v>
      </c>
      <c r="BV29" s="90">
        <v>2</v>
      </c>
      <c r="BW29" s="90">
        <v>2</v>
      </c>
      <c r="BX29" s="90">
        <v>2</v>
      </c>
      <c r="BY29" s="90">
        <v>0</v>
      </c>
      <c r="BZ29" s="90">
        <v>0</v>
      </c>
      <c r="CA29" s="90">
        <v>2</v>
      </c>
      <c r="CB29" s="90">
        <v>1</v>
      </c>
      <c r="CC29" s="90">
        <v>0</v>
      </c>
      <c r="CD29" s="90">
        <v>0</v>
      </c>
      <c r="CE29" s="90">
        <v>1</v>
      </c>
      <c r="CF29" s="90">
        <v>0</v>
      </c>
      <c r="CG29" s="90">
        <v>0</v>
      </c>
      <c r="CH29" s="90">
        <v>0</v>
      </c>
      <c r="CI29" s="90">
        <v>1</v>
      </c>
      <c r="CJ29" s="90">
        <v>1</v>
      </c>
      <c r="CK29" s="90">
        <v>0</v>
      </c>
      <c r="CL29" s="90">
        <v>0</v>
      </c>
      <c r="CM29" s="90">
        <v>0</v>
      </c>
      <c r="CN29" s="90">
        <v>0</v>
      </c>
      <c r="CO29" s="90">
        <v>0</v>
      </c>
      <c r="CP29" s="90">
        <v>1</v>
      </c>
      <c r="CQ29" s="91">
        <v>0</v>
      </c>
      <c r="CR29" s="89">
        <v>3.75</v>
      </c>
      <c r="CS29" s="90">
        <v>0</v>
      </c>
      <c r="CT29" s="90">
        <v>3.75</v>
      </c>
      <c r="CU29" s="90">
        <v>0</v>
      </c>
      <c r="CV29" s="90">
        <v>3.333333333333333</v>
      </c>
      <c r="CW29" s="90">
        <v>0</v>
      </c>
      <c r="CX29" s="90">
        <v>5</v>
      </c>
      <c r="CY29" s="90">
        <v>0</v>
      </c>
      <c r="CZ29" s="90">
        <v>1.25</v>
      </c>
      <c r="DA29" s="90">
        <v>0</v>
      </c>
      <c r="DB29" s="90">
        <v>0</v>
      </c>
      <c r="DC29" s="90">
        <v>0</v>
      </c>
      <c r="DD29" s="90">
        <v>2.5</v>
      </c>
      <c r="DE29" s="90">
        <v>0</v>
      </c>
      <c r="DF29" s="90">
        <v>3</v>
      </c>
      <c r="DG29" s="90">
        <v>1</v>
      </c>
      <c r="DH29" s="91">
        <v>1.5</v>
      </c>
    </row>
    <row r="30" spans="1:112" ht="34" x14ac:dyDescent="0.25">
      <c r="A30" s="48"/>
      <c r="B30" s="48"/>
      <c r="C30" s="40" t="s">
        <v>795</v>
      </c>
      <c r="D30" s="89">
        <v>2</v>
      </c>
      <c r="E30" s="90">
        <v>2</v>
      </c>
      <c r="F30" s="90">
        <v>1</v>
      </c>
      <c r="G30" s="90">
        <v>1</v>
      </c>
      <c r="H30" s="90">
        <v>0</v>
      </c>
      <c r="I30" s="90">
        <v>2</v>
      </c>
      <c r="J30" s="90">
        <v>2</v>
      </c>
      <c r="K30" s="90">
        <v>2</v>
      </c>
      <c r="L30" s="90">
        <v>2</v>
      </c>
      <c r="M30" s="90">
        <v>1</v>
      </c>
      <c r="N30" s="90">
        <v>2</v>
      </c>
      <c r="O30" s="90">
        <v>2</v>
      </c>
      <c r="P30" s="90">
        <v>2</v>
      </c>
      <c r="Q30" s="90">
        <v>1</v>
      </c>
      <c r="R30" s="90">
        <v>0</v>
      </c>
      <c r="S30" s="90">
        <v>2</v>
      </c>
      <c r="T30" s="90">
        <v>2</v>
      </c>
      <c r="U30" s="90">
        <v>2</v>
      </c>
      <c r="V30" s="90">
        <v>2</v>
      </c>
      <c r="W30" s="90">
        <v>2</v>
      </c>
      <c r="X30" s="90">
        <v>1</v>
      </c>
      <c r="Y30" s="90">
        <v>2</v>
      </c>
      <c r="Z30" s="91">
        <v>1</v>
      </c>
      <c r="AA30" s="89">
        <v>2</v>
      </c>
      <c r="AB30" s="90">
        <v>2</v>
      </c>
      <c r="AC30" s="90">
        <v>0</v>
      </c>
      <c r="AD30" s="90">
        <v>1</v>
      </c>
      <c r="AE30" s="90">
        <v>0</v>
      </c>
      <c r="AF30" s="90">
        <v>1</v>
      </c>
      <c r="AG30" s="90">
        <v>1</v>
      </c>
      <c r="AH30" s="90">
        <v>1</v>
      </c>
      <c r="AI30" s="90">
        <v>1</v>
      </c>
      <c r="AJ30" s="90">
        <v>0</v>
      </c>
      <c r="AK30" s="90">
        <v>1</v>
      </c>
      <c r="AL30" s="90">
        <v>0</v>
      </c>
      <c r="AM30" s="90">
        <v>0</v>
      </c>
      <c r="AN30" s="90">
        <v>0</v>
      </c>
      <c r="AO30" s="90">
        <v>0</v>
      </c>
      <c r="AP30" s="90">
        <v>0</v>
      </c>
      <c r="AQ30" s="90">
        <v>1</v>
      </c>
      <c r="AR30" s="90">
        <v>1</v>
      </c>
      <c r="AS30" s="90">
        <v>1</v>
      </c>
      <c r="AT30" s="90">
        <v>0</v>
      </c>
      <c r="AU30" s="90">
        <v>0</v>
      </c>
      <c r="AV30" s="90">
        <v>0</v>
      </c>
      <c r="AW30" s="91">
        <v>0</v>
      </c>
      <c r="AX30" s="89">
        <v>2</v>
      </c>
      <c r="AY30" s="90">
        <v>2</v>
      </c>
      <c r="AZ30" s="90">
        <v>0</v>
      </c>
      <c r="BA30" s="90">
        <v>0</v>
      </c>
      <c r="BB30" s="90">
        <v>0</v>
      </c>
      <c r="BC30" s="90">
        <v>0</v>
      </c>
      <c r="BD30" s="90">
        <v>0</v>
      </c>
      <c r="BE30" s="90">
        <v>1</v>
      </c>
      <c r="BF30" s="90">
        <v>0</v>
      </c>
      <c r="BG30" s="90">
        <v>0</v>
      </c>
      <c r="BH30" s="90">
        <v>0</v>
      </c>
      <c r="BI30" s="90">
        <v>0</v>
      </c>
      <c r="BJ30" s="90">
        <v>0</v>
      </c>
      <c r="BK30" s="90">
        <v>0</v>
      </c>
      <c r="BL30" s="90">
        <v>0</v>
      </c>
      <c r="BM30" s="90">
        <v>0</v>
      </c>
      <c r="BN30" s="90">
        <v>0</v>
      </c>
      <c r="BO30" s="90">
        <v>0</v>
      </c>
      <c r="BP30" s="90">
        <v>0</v>
      </c>
      <c r="BQ30" s="90">
        <v>0</v>
      </c>
      <c r="BR30" s="90">
        <v>0</v>
      </c>
      <c r="BS30" s="90">
        <v>0</v>
      </c>
      <c r="BT30" s="91">
        <v>0</v>
      </c>
      <c r="BU30" s="89">
        <v>2</v>
      </c>
      <c r="BV30" s="90">
        <v>1</v>
      </c>
      <c r="BW30" s="90">
        <v>0</v>
      </c>
      <c r="BX30" s="90">
        <v>1</v>
      </c>
      <c r="BY30" s="90">
        <v>0</v>
      </c>
      <c r="BZ30" s="90">
        <v>1</v>
      </c>
      <c r="CA30" s="90">
        <v>1</v>
      </c>
      <c r="CB30" s="90">
        <v>2</v>
      </c>
      <c r="CC30" s="90">
        <v>0</v>
      </c>
      <c r="CD30" s="90">
        <v>0</v>
      </c>
      <c r="CE30" s="90">
        <v>1</v>
      </c>
      <c r="CF30" s="90">
        <v>0</v>
      </c>
      <c r="CG30" s="90">
        <v>2</v>
      </c>
      <c r="CH30" s="90">
        <v>1</v>
      </c>
      <c r="CI30" s="90">
        <v>0</v>
      </c>
      <c r="CJ30" s="90">
        <v>0</v>
      </c>
      <c r="CK30" s="90">
        <v>2</v>
      </c>
      <c r="CL30" s="90">
        <v>2</v>
      </c>
      <c r="CM30" s="90">
        <v>1</v>
      </c>
      <c r="CN30" s="90">
        <v>0</v>
      </c>
      <c r="CO30" s="90">
        <v>1</v>
      </c>
      <c r="CP30" s="90">
        <v>1</v>
      </c>
      <c r="CQ30" s="91">
        <v>0</v>
      </c>
      <c r="CR30" s="89">
        <v>3.333333333333333</v>
      </c>
      <c r="CS30" s="90">
        <v>2.5</v>
      </c>
      <c r="CT30" s="90">
        <v>4.583333333333333</v>
      </c>
      <c r="CU30" s="90">
        <v>1.6666666666666665</v>
      </c>
      <c r="CV30" s="90">
        <v>2.5</v>
      </c>
      <c r="CW30" s="90">
        <v>0</v>
      </c>
      <c r="CX30" s="90">
        <v>5</v>
      </c>
      <c r="CY30" s="90">
        <v>0</v>
      </c>
      <c r="CZ30" s="90">
        <v>5</v>
      </c>
      <c r="DA30" s="90">
        <v>1.875</v>
      </c>
      <c r="DB30" s="90">
        <v>2.5</v>
      </c>
      <c r="DC30" s="90">
        <v>0</v>
      </c>
      <c r="DD30" s="90">
        <v>3.75</v>
      </c>
      <c r="DE30" s="90">
        <v>0</v>
      </c>
      <c r="DF30" s="90">
        <v>4</v>
      </c>
      <c r="DG30" s="90">
        <v>2.5</v>
      </c>
      <c r="DH30" s="91">
        <v>2</v>
      </c>
    </row>
    <row r="31" spans="1:112" ht="34" x14ac:dyDescent="0.25">
      <c r="A31" s="47" t="s">
        <v>312</v>
      </c>
      <c r="B31" s="47" t="s">
        <v>313</v>
      </c>
      <c r="C31" s="40" t="s">
        <v>796</v>
      </c>
      <c r="D31" s="89">
        <v>2</v>
      </c>
      <c r="E31" s="90">
        <v>2</v>
      </c>
      <c r="F31" s="90">
        <v>0</v>
      </c>
      <c r="G31" s="90">
        <v>1</v>
      </c>
      <c r="H31" s="90">
        <v>0</v>
      </c>
      <c r="I31" s="90">
        <v>2</v>
      </c>
      <c r="J31" s="90">
        <v>2</v>
      </c>
      <c r="K31" s="90">
        <v>2</v>
      </c>
      <c r="L31" s="90">
        <v>2</v>
      </c>
      <c r="M31" s="90">
        <v>2</v>
      </c>
      <c r="N31" s="90">
        <v>2</v>
      </c>
      <c r="O31" s="90">
        <v>2</v>
      </c>
      <c r="P31" s="90">
        <v>0</v>
      </c>
      <c r="Q31" s="90">
        <v>2</v>
      </c>
      <c r="R31" s="90">
        <v>2</v>
      </c>
      <c r="S31" s="90">
        <v>2</v>
      </c>
      <c r="T31" s="90">
        <v>2</v>
      </c>
      <c r="U31" s="90">
        <v>2</v>
      </c>
      <c r="V31" s="90">
        <v>2</v>
      </c>
      <c r="W31" s="90">
        <v>1</v>
      </c>
      <c r="X31" s="90">
        <v>0</v>
      </c>
      <c r="Y31" s="90">
        <v>2</v>
      </c>
      <c r="Z31" s="91">
        <v>1</v>
      </c>
      <c r="AA31" s="89">
        <v>0</v>
      </c>
      <c r="AB31" s="90">
        <v>0</v>
      </c>
      <c r="AC31" s="90">
        <v>0</v>
      </c>
      <c r="AD31" s="90">
        <v>0</v>
      </c>
      <c r="AE31" s="90">
        <v>0</v>
      </c>
      <c r="AF31" s="90">
        <v>0</v>
      </c>
      <c r="AG31" s="90">
        <v>0</v>
      </c>
      <c r="AH31" s="90">
        <v>0</v>
      </c>
      <c r="AI31" s="90">
        <v>0</v>
      </c>
      <c r="AJ31" s="90">
        <v>0</v>
      </c>
      <c r="AK31" s="90">
        <v>0</v>
      </c>
      <c r="AL31" s="90">
        <v>0</v>
      </c>
      <c r="AM31" s="90">
        <v>0</v>
      </c>
      <c r="AN31" s="90">
        <v>0</v>
      </c>
      <c r="AO31" s="90">
        <v>0</v>
      </c>
      <c r="AP31" s="90">
        <v>2</v>
      </c>
      <c r="AQ31" s="90">
        <v>0</v>
      </c>
      <c r="AR31" s="90">
        <v>0</v>
      </c>
      <c r="AS31" s="90">
        <v>0</v>
      </c>
      <c r="AT31" s="90">
        <v>0</v>
      </c>
      <c r="AU31" s="90">
        <v>0</v>
      </c>
      <c r="AV31" s="90">
        <v>1</v>
      </c>
      <c r="AW31" s="91">
        <v>1</v>
      </c>
      <c r="AX31" s="89">
        <v>2</v>
      </c>
      <c r="AY31" s="90">
        <v>2</v>
      </c>
      <c r="AZ31" s="90">
        <v>1</v>
      </c>
      <c r="BA31" s="90">
        <v>0</v>
      </c>
      <c r="BB31" s="90">
        <v>0</v>
      </c>
      <c r="BC31" s="90">
        <v>1</v>
      </c>
      <c r="BD31" s="90">
        <v>1</v>
      </c>
      <c r="BE31" s="90">
        <v>1</v>
      </c>
      <c r="BF31" s="90">
        <v>1</v>
      </c>
      <c r="BG31" s="90">
        <v>1</v>
      </c>
      <c r="BH31" s="90">
        <v>1</v>
      </c>
      <c r="BI31" s="90">
        <v>1</v>
      </c>
      <c r="BJ31" s="90">
        <v>0</v>
      </c>
      <c r="BK31" s="90">
        <v>0</v>
      </c>
      <c r="BL31" s="90">
        <v>1</v>
      </c>
      <c r="BM31" s="90">
        <v>1</v>
      </c>
      <c r="BN31" s="90">
        <v>1</v>
      </c>
      <c r="BO31" s="90">
        <v>0</v>
      </c>
      <c r="BP31" s="90">
        <v>1</v>
      </c>
      <c r="BQ31" s="90">
        <v>0</v>
      </c>
      <c r="BR31" s="90">
        <v>0</v>
      </c>
      <c r="BS31" s="90">
        <v>0</v>
      </c>
      <c r="BT31" s="91">
        <v>1</v>
      </c>
      <c r="BU31" s="89">
        <v>1</v>
      </c>
      <c r="BV31" s="90">
        <v>1</v>
      </c>
      <c r="BW31" s="90">
        <v>0</v>
      </c>
      <c r="BX31" s="90">
        <v>0</v>
      </c>
      <c r="BY31" s="90">
        <v>0</v>
      </c>
      <c r="BZ31" s="90">
        <v>0</v>
      </c>
      <c r="CA31" s="90">
        <v>1</v>
      </c>
      <c r="CB31" s="90">
        <v>1</v>
      </c>
      <c r="CC31" s="90">
        <v>1</v>
      </c>
      <c r="CD31" s="90">
        <v>0</v>
      </c>
      <c r="CE31" s="90">
        <v>1</v>
      </c>
      <c r="CF31" s="90">
        <v>0</v>
      </c>
      <c r="CG31" s="90">
        <v>1</v>
      </c>
      <c r="CH31" s="90">
        <v>1</v>
      </c>
      <c r="CI31" s="90">
        <v>0</v>
      </c>
      <c r="CJ31" s="90">
        <v>1</v>
      </c>
      <c r="CK31" s="90">
        <v>1</v>
      </c>
      <c r="CL31" s="90">
        <v>1</v>
      </c>
      <c r="CM31" s="90">
        <v>1</v>
      </c>
      <c r="CN31" s="90">
        <v>1</v>
      </c>
      <c r="CO31" s="90">
        <v>0</v>
      </c>
      <c r="CP31" s="90">
        <v>0</v>
      </c>
      <c r="CQ31" s="91">
        <v>1</v>
      </c>
      <c r="CR31" s="89">
        <v>2.916666666666667</v>
      </c>
      <c r="CS31" s="90">
        <v>0</v>
      </c>
      <c r="CT31" s="90">
        <v>5</v>
      </c>
      <c r="CU31" s="90">
        <v>0</v>
      </c>
      <c r="CV31" s="90">
        <v>3.333333333333333</v>
      </c>
      <c r="CW31" s="90">
        <v>0</v>
      </c>
      <c r="CX31" s="90">
        <v>5</v>
      </c>
      <c r="CY31" s="90">
        <v>5</v>
      </c>
      <c r="CZ31" s="90">
        <v>4.375</v>
      </c>
      <c r="DA31" s="90">
        <v>0</v>
      </c>
      <c r="DB31" s="90">
        <v>0</v>
      </c>
      <c r="DC31" s="90">
        <v>0</v>
      </c>
      <c r="DD31" s="90">
        <v>3.75</v>
      </c>
      <c r="DE31" s="90">
        <v>2.5</v>
      </c>
      <c r="DF31" s="90">
        <v>3</v>
      </c>
      <c r="DG31" s="90">
        <v>1.5</v>
      </c>
      <c r="DH31" s="91">
        <v>1.5</v>
      </c>
    </row>
    <row r="32" spans="1:112" ht="17" x14ac:dyDescent="0.25">
      <c r="A32" s="48"/>
      <c r="B32" s="48"/>
      <c r="C32" s="40" t="s">
        <v>728</v>
      </c>
      <c r="D32" s="89">
        <v>2</v>
      </c>
      <c r="E32" s="90">
        <v>2</v>
      </c>
      <c r="F32" s="90">
        <v>0</v>
      </c>
      <c r="G32" s="90">
        <v>1</v>
      </c>
      <c r="H32" s="90">
        <v>0</v>
      </c>
      <c r="I32" s="90">
        <v>2</v>
      </c>
      <c r="J32" s="90">
        <v>2</v>
      </c>
      <c r="K32" s="90">
        <v>2</v>
      </c>
      <c r="L32" s="90">
        <v>2</v>
      </c>
      <c r="M32" s="90">
        <v>2</v>
      </c>
      <c r="N32" s="90">
        <v>2</v>
      </c>
      <c r="O32" s="90">
        <v>2</v>
      </c>
      <c r="P32" s="90">
        <v>0</v>
      </c>
      <c r="Q32" s="90">
        <v>2</v>
      </c>
      <c r="R32" s="90">
        <v>2</v>
      </c>
      <c r="S32" s="90">
        <v>2</v>
      </c>
      <c r="T32" s="90">
        <v>2</v>
      </c>
      <c r="U32" s="90">
        <v>2</v>
      </c>
      <c r="V32" s="90">
        <v>2</v>
      </c>
      <c r="W32" s="90">
        <v>1</v>
      </c>
      <c r="X32" s="90">
        <v>0</v>
      </c>
      <c r="Y32" s="90">
        <v>2</v>
      </c>
      <c r="Z32" s="91">
        <v>1</v>
      </c>
      <c r="AA32" s="89">
        <v>0</v>
      </c>
      <c r="AB32" s="90">
        <v>0</v>
      </c>
      <c r="AC32" s="90">
        <v>0</v>
      </c>
      <c r="AD32" s="90">
        <v>0</v>
      </c>
      <c r="AE32" s="90">
        <v>0</v>
      </c>
      <c r="AF32" s="90">
        <v>0</v>
      </c>
      <c r="AG32" s="90">
        <v>0</v>
      </c>
      <c r="AH32" s="90">
        <v>0</v>
      </c>
      <c r="AI32" s="90">
        <v>0</v>
      </c>
      <c r="AJ32" s="90">
        <v>0</v>
      </c>
      <c r="AK32" s="90">
        <v>0</v>
      </c>
      <c r="AL32" s="90">
        <v>0</v>
      </c>
      <c r="AM32" s="90">
        <v>0</v>
      </c>
      <c r="AN32" s="90">
        <v>0</v>
      </c>
      <c r="AO32" s="90">
        <v>0</v>
      </c>
      <c r="AP32" s="90">
        <v>2</v>
      </c>
      <c r="AQ32" s="90">
        <v>0</v>
      </c>
      <c r="AR32" s="90">
        <v>0</v>
      </c>
      <c r="AS32" s="90">
        <v>0</v>
      </c>
      <c r="AT32" s="90">
        <v>0</v>
      </c>
      <c r="AU32" s="90">
        <v>0</v>
      </c>
      <c r="AV32" s="90">
        <v>1</v>
      </c>
      <c r="AW32" s="91">
        <v>1</v>
      </c>
      <c r="AX32" s="89">
        <v>2</v>
      </c>
      <c r="AY32" s="90">
        <v>2</v>
      </c>
      <c r="AZ32" s="90">
        <v>1</v>
      </c>
      <c r="BA32" s="90">
        <v>0</v>
      </c>
      <c r="BB32" s="90">
        <v>0</v>
      </c>
      <c r="BC32" s="90">
        <v>1</v>
      </c>
      <c r="BD32" s="90">
        <v>1</v>
      </c>
      <c r="BE32" s="90">
        <v>1</v>
      </c>
      <c r="BF32" s="90">
        <v>1</v>
      </c>
      <c r="BG32" s="90">
        <v>1</v>
      </c>
      <c r="BH32" s="90">
        <v>1</v>
      </c>
      <c r="BI32" s="90">
        <v>1</v>
      </c>
      <c r="BJ32" s="90">
        <v>0</v>
      </c>
      <c r="BK32" s="90">
        <v>0</v>
      </c>
      <c r="BL32" s="90">
        <v>1</v>
      </c>
      <c r="BM32" s="90">
        <v>1</v>
      </c>
      <c r="BN32" s="90">
        <v>1</v>
      </c>
      <c r="BO32" s="90">
        <v>0</v>
      </c>
      <c r="BP32" s="90">
        <v>1</v>
      </c>
      <c r="BQ32" s="90">
        <v>0</v>
      </c>
      <c r="BR32" s="90">
        <v>0</v>
      </c>
      <c r="BS32" s="90">
        <v>0</v>
      </c>
      <c r="BT32" s="91">
        <v>1</v>
      </c>
      <c r="BU32" s="89">
        <v>1</v>
      </c>
      <c r="BV32" s="90">
        <v>1</v>
      </c>
      <c r="BW32" s="90">
        <v>0</v>
      </c>
      <c r="BX32" s="90">
        <v>0</v>
      </c>
      <c r="BY32" s="90">
        <v>0</v>
      </c>
      <c r="BZ32" s="90">
        <v>0</v>
      </c>
      <c r="CA32" s="90">
        <v>1</v>
      </c>
      <c r="CB32" s="90">
        <v>1</v>
      </c>
      <c r="CC32" s="90">
        <v>1</v>
      </c>
      <c r="CD32" s="90">
        <v>0</v>
      </c>
      <c r="CE32" s="90">
        <v>1</v>
      </c>
      <c r="CF32" s="90">
        <v>0</v>
      </c>
      <c r="CG32" s="90">
        <v>1</v>
      </c>
      <c r="CH32" s="90">
        <v>1</v>
      </c>
      <c r="CI32" s="90">
        <v>0</v>
      </c>
      <c r="CJ32" s="90">
        <v>1</v>
      </c>
      <c r="CK32" s="90">
        <v>1</v>
      </c>
      <c r="CL32" s="90">
        <v>1</v>
      </c>
      <c r="CM32" s="90">
        <v>1</v>
      </c>
      <c r="CN32" s="90">
        <v>1</v>
      </c>
      <c r="CO32" s="90">
        <v>0</v>
      </c>
      <c r="CP32" s="90">
        <v>0</v>
      </c>
      <c r="CQ32" s="91">
        <v>1</v>
      </c>
      <c r="CR32" s="89">
        <v>2.916666666666667</v>
      </c>
      <c r="CS32" s="90">
        <v>0</v>
      </c>
      <c r="CT32" s="90">
        <v>5</v>
      </c>
      <c r="CU32" s="90">
        <v>0</v>
      </c>
      <c r="CV32" s="90">
        <v>3.333333333333333</v>
      </c>
      <c r="CW32" s="90">
        <v>0</v>
      </c>
      <c r="CX32" s="90">
        <v>5</v>
      </c>
      <c r="CY32" s="90">
        <v>5</v>
      </c>
      <c r="CZ32" s="90">
        <v>4.375</v>
      </c>
      <c r="DA32" s="90">
        <v>0</v>
      </c>
      <c r="DB32" s="90">
        <v>0</v>
      </c>
      <c r="DC32" s="90">
        <v>0</v>
      </c>
      <c r="DD32" s="90">
        <v>3.75</v>
      </c>
      <c r="DE32" s="90">
        <v>2.5</v>
      </c>
      <c r="DF32" s="90">
        <v>3</v>
      </c>
      <c r="DG32" s="90">
        <v>1.5</v>
      </c>
      <c r="DH32" s="91">
        <v>1.5</v>
      </c>
    </row>
    <row r="33" spans="1:112" ht="34" x14ac:dyDescent="0.25">
      <c r="A33" s="45" t="s">
        <v>320</v>
      </c>
      <c r="B33" s="45" t="s">
        <v>321</v>
      </c>
      <c r="C33" s="40" t="s">
        <v>797</v>
      </c>
      <c r="D33" s="89">
        <v>2</v>
      </c>
      <c r="E33" s="90">
        <v>0</v>
      </c>
      <c r="F33" s="90">
        <v>1</v>
      </c>
      <c r="G33" s="90">
        <v>2</v>
      </c>
      <c r="H33" s="90">
        <v>0</v>
      </c>
      <c r="I33" s="90">
        <v>1</v>
      </c>
      <c r="J33" s="90">
        <v>1</v>
      </c>
      <c r="K33" s="90">
        <v>2</v>
      </c>
      <c r="L33" s="90">
        <v>1</v>
      </c>
      <c r="M33" s="90">
        <v>0</v>
      </c>
      <c r="N33" s="90">
        <v>2</v>
      </c>
      <c r="O33" s="90">
        <v>0</v>
      </c>
      <c r="P33" s="90">
        <v>0</v>
      </c>
      <c r="Q33" s="90">
        <v>0</v>
      </c>
      <c r="R33" s="90">
        <v>2</v>
      </c>
      <c r="S33" s="90">
        <v>2</v>
      </c>
      <c r="T33" s="90">
        <v>1</v>
      </c>
      <c r="U33" s="90">
        <v>1</v>
      </c>
      <c r="V33" s="90">
        <v>2</v>
      </c>
      <c r="W33" s="90">
        <v>2</v>
      </c>
      <c r="X33" s="90">
        <v>0</v>
      </c>
      <c r="Y33" s="90">
        <v>2</v>
      </c>
      <c r="Z33" s="91">
        <v>1</v>
      </c>
      <c r="AA33" s="89">
        <v>0</v>
      </c>
      <c r="AB33" s="90">
        <v>0</v>
      </c>
      <c r="AC33" s="90">
        <v>0</v>
      </c>
      <c r="AD33" s="90">
        <v>0</v>
      </c>
      <c r="AE33" s="90">
        <v>0</v>
      </c>
      <c r="AF33" s="90">
        <v>0</v>
      </c>
      <c r="AG33" s="90">
        <v>0</v>
      </c>
      <c r="AH33" s="90">
        <v>0</v>
      </c>
      <c r="AI33" s="90">
        <v>0</v>
      </c>
      <c r="AJ33" s="90">
        <v>0</v>
      </c>
      <c r="AK33" s="90">
        <v>1</v>
      </c>
      <c r="AL33" s="90">
        <v>0</v>
      </c>
      <c r="AM33" s="90">
        <v>0</v>
      </c>
      <c r="AN33" s="90">
        <v>0</v>
      </c>
      <c r="AO33" s="90">
        <v>0</v>
      </c>
      <c r="AP33" s="90">
        <v>0</v>
      </c>
      <c r="AQ33" s="90">
        <v>0</v>
      </c>
      <c r="AR33" s="90">
        <v>0</v>
      </c>
      <c r="AS33" s="90">
        <v>0</v>
      </c>
      <c r="AT33" s="90">
        <v>0</v>
      </c>
      <c r="AU33" s="90">
        <v>0</v>
      </c>
      <c r="AV33" s="90">
        <v>0</v>
      </c>
      <c r="AW33" s="91">
        <v>0</v>
      </c>
      <c r="AX33" s="89">
        <v>2</v>
      </c>
      <c r="AY33" s="90">
        <v>0</v>
      </c>
      <c r="AZ33" s="90">
        <v>1</v>
      </c>
      <c r="BA33" s="90">
        <v>2</v>
      </c>
      <c r="BB33" s="90">
        <v>0</v>
      </c>
      <c r="BC33" s="90">
        <v>0</v>
      </c>
      <c r="BD33" s="90">
        <v>0</v>
      </c>
      <c r="BE33" s="90">
        <v>2</v>
      </c>
      <c r="BF33" s="90">
        <v>1</v>
      </c>
      <c r="BG33" s="90">
        <v>0</v>
      </c>
      <c r="BH33" s="90">
        <v>0</v>
      </c>
      <c r="BI33" s="90">
        <v>0</v>
      </c>
      <c r="BJ33" s="90">
        <v>0</v>
      </c>
      <c r="BK33" s="90">
        <v>0</v>
      </c>
      <c r="BL33" s="90">
        <v>0</v>
      </c>
      <c r="BM33" s="90">
        <v>1</v>
      </c>
      <c r="BN33" s="90">
        <v>0</v>
      </c>
      <c r="BO33" s="90">
        <v>0</v>
      </c>
      <c r="BP33" s="90">
        <v>0</v>
      </c>
      <c r="BQ33" s="90">
        <v>1</v>
      </c>
      <c r="BR33" s="90">
        <v>0</v>
      </c>
      <c r="BS33" s="90">
        <v>1</v>
      </c>
      <c r="BT33" s="91">
        <v>0</v>
      </c>
      <c r="BU33" s="89">
        <v>2</v>
      </c>
      <c r="BV33" s="90">
        <v>0</v>
      </c>
      <c r="BW33" s="90">
        <v>1</v>
      </c>
      <c r="BX33" s="90">
        <v>2</v>
      </c>
      <c r="BY33" s="90">
        <v>0</v>
      </c>
      <c r="BZ33" s="90">
        <v>0</v>
      </c>
      <c r="CA33" s="90">
        <v>0</v>
      </c>
      <c r="CB33" s="90">
        <v>0</v>
      </c>
      <c r="CC33" s="90">
        <v>1</v>
      </c>
      <c r="CD33" s="90">
        <v>0</v>
      </c>
      <c r="CE33" s="90">
        <v>1</v>
      </c>
      <c r="CF33" s="90">
        <v>0</v>
      </c>
      <c r="CG33" s="90">
        <v>0</v>
      </c>
      <c r="CH33" s="90">
        <v>0</v>
      </c>
      <c r="CI33" s="90">
        <v>0</v>
      </c>
      <c r="CJ33" s="90">
        <v>1</v>
      </c>
      <c r="CK33" s="90">
        <v>0</v>
      </c>
      <c r="CL33" s="90">
        <v>0</v>
      </c>
      <c r="CM33" s="90">
        <v>0</v>
      </c>
      <c r="CN33" s="90">
        <v>0</v>
      </c>
      <c r="CO33" s="90">
        <v>0</v>
      </c>
      <c r="CP33" s="90">
        <v>1</v>
      </c>
      <c r="CQ33" s="91">
        <v>0</v>
      </c>
      <c r="CR33" s="89">
        <v>2.5</v>
      </c>
      <c r="CS33" s="90">
        <v>0</v>
      </c>
      <c r="CT33" s="90">
        <v>2.5</v>
      </c>
      <c r="CU33" s="90">
        <v>0.41666666666666663</v>
      </c>
      <c r="CV33" s="90">
        <v>1.6666666666666665</v>
      </c>
      <c r="CW33" s="90">
        <v>0</v>
      </c>
      <c r="CX33" s="90">
        <v>5</v>
      </c>
      <c r="CY33" s="90">
        <v>0</v>
      </c>
      <c r="CZ33" s="90">
        <v>3.75</v>
      </c>
      <c r="DA33" s="90">
        <v>0</v>
      </c>
      <c r="DB33" s="90">
        <v>0</v>
      </c>
      <c r="DC33" s="90">
        <v>0</v>
      </c>
      <c r="DD33" s="90">
        <v>3.75</v>
      </c>
      <c r="DE33" s="90">
        <v>0</v>
      </c>
      <c r="DF33" s="90">
        <v>3.5</v>
      </c>
      <c r="DG33" s="90">
        <v>2</v>
      </c>
      <c r="DH33" s="91">
        <v>2.5</v>
      </c>
    </row>
    <row r="34" spans="1:112" ht="17" x14ac:dyDescent="0.25">
      <c r="A34" s="45" t="s">
        <v>325</v>
      </c>
      <c r="B34" s="45" t="s">
        <v>326</v>
      </c>
      <c r="C34" s="40" t="s">
        <v>798</v>
      </c>
      <c r="D34" s="89">
        <v>2</v>
      </c>
      <c r="E34" s="90">
        <v>2</v>
      </c>
      <c r="F34" s="90">
        <v>2</v>
      </c>
      <c r="G34" s="90">
        <v>1</v>
      </c>
      <c r="H34" s="90">
        <v>1</v>
      </c>
      <c r="I34" s="90">
        <v>2</v>
      </c>
      <c r="J34" s="90">
        <v>2</v>
      </c>
      <c r="K34" s="90">
        <v>2</v>
      </c>
      <c r="L34" s="90">
        <v>2</v>
      </c>
      <c r="M34" s="90">
        <v>2</v>
      </c>
      <c r="N34" s="90">
        <v>2</v>
      </c>
      <c r="O34" s="90">
        <v>2</v>
      </c>
      <c r="P34" s="90">
        <v>2</v>
      </c>
      <c r="Q34" s="90">
        <v>2</v>
      </c>
      <c r="R34" s="90">
        <v>2</v>
      </c>
      <c r="S34" s="90">
        <v>2</v>
      </c>
      <c r="T34" s="90">
        <v>2</v>
      </c>
      <c r="U34" s="90">
        <v>2</v>
      </c>
      <c r="V34" s="90">
        <v>2</v>
      </c>
      <c r="W34" s="90">
        <v>2</v>
      </c>
      <c r="X34" s="90">
        <v>2</v>
      </c>
      <c r="Y34" s="90">
        <v>2</v>
      </c>
      <c r="Z34" s="91">
        <v>1</v>
      </c>
      <c r="AA34" s="89">
        <v>0</v>
      </c>
      <c r="AB34" s="90">
        <v>0</v>
      </c>
      <c r="AC34" s="90">
        <v>0</v>
      </c>
      <c r="AD34" s="90">
        <v>0</v>
      </c>
      <c r="AE34" s="90">
        <v>0</v>
      </c>
      <c r="AF34" s="90">
        <v>0</v>
      </c>
      <c r="AG34" s="90">
        <v>0</v>
      </c>
      <c r="AH34" s="90">
        <v>0</v>
      </c>
      <c r="AI34" s="90">
        <v>0</v>
      </c>
      <c r="AJ34" s="90">
        <v>0</v>
      </c>
      <c r="AK34" s="90">
        <v>0</v>
      </c>
      <c r="AL34" s="90">
        <v>0</v>
      </c>
      <c r="AM34" s="90">
        <v>0</v>
      </c>
      <c r="AN34" s="90">
        <v>0</v>
      </c>
      <c r="AO34" s="90">
        <v>0</v>
      </c>
      <c r="AP34" s="90">
        <v>0</v>
      </c>
      <c r="AQ34" s="90">
        <v>0</v>
      </c>
      <c r="AR34" s="90">
        <v>0</v>
      </c>
      <c r="AS34" s="90">
        <v>0</v>
      </c>
      <c r="AT34" s="90">
        <v>0</v>
      </c>
      <c r="AU34" s="90">
        <v>0</v>
      </c>
      <c r="AV34" s="90">
        <v>0</v>
      </c>
      <c r="AW34" s="91">
        <v>0</v>
      </c>
      <c r="AX34" s="89">
        <v>0</v>
      </c>
      <c r="AY34" s="90">
        <v>0</v>
      </c>
      <c r="AZ34" s="90">
        <v>0</v>
      </c>
      <c r="BA34" s="90">
        <v>0</v>
      </c>
      <c r="BB34" s="90">
        <v>0</v>
      </c>
      <c r="BC34" s="90">
        <v>0</v>
      </c>
      <c r="BD34" s="90">
        <v>0</v>
      </c>
      <c r="BE34" s="90">
        <v>0</v>
      </c>
      <c r="BF34" s="90">
        <v>0</v>
      </c>
      <c r="BG34" s="90">
        <v>0</v>
      </c>
      <c r="BH34" s="90">
        <v>0</v>
      </c>
      <c r="BI34" s="90">
        <v>0</v>
      </c>
      <c r="BJ34" s="90">
        <v>0</v>
      </c>
      <c r="BK34" s="90">
        <v>0</v>
      </c>
      <c r="BL34" s="90">
        <v>0</v>
      </c>
      <c r="BM34" s="90">
        <v>0</v>
      </c>
      <c r="BN34" s="90">
        <v>0</v>
      </c>
      <c r="BO34" s="90">
        <v>0</v>
      </c>
      <c r="BP34" s="90">
        <v>0</v>
      </c>
      <c r="BQ34" s="90">
        <v>0</v>
      </c>
      <c r="BR34" s="90">
        <v>0</v>
      </c>
      <c r="BS34" s="90">
        <v>0</v>
      </c>
      <c r="BT34" s="91">
        <v>0</v>
      </c>
      <c r="BU34" s="89">
        <v>1</v>
      </c>
      <c r="BV34" s="90">
        <v>1</v>
      </c>
      <c r="BW34" s="90">
        <v>1</v>
      </c>
      <c r="BX34" s="90">
        <v>2</v>
      </c>
      <c r="BY34" s="90">
        <v>0</v>
      </c>
      <c r="BZ34" s="90">
        <v>0</v>
      </c>
      <c r="CA34" s="90">
        <v>0</v>
      </c>
      <c r="CB34" s="90">
        <v>1</v>
      </c>
      <c r="CC34" s="90">
        <v>0</v>
      </c>
      <c r="CD34" s="90">
        <v>1</v>
      </c>
      <c r="CE34" s="90">
        <v>1</v>
      </c>
      <c r="CF34" s="90">
        <v>0</v>
      </c>
      <c r="CG34" s="90">
        <v>0</v>
      </c>
      <c r="CH34" s="90">
        <v>0</v>
      </c>
      <c r="CI34" s="90">
        <v>0</v>
      </c>
      <c r="CJ34" s="90">
        <v>0</v>
      </c>
      <c r="CK34" s="90">
        <v>0</v>
      </c>
      <c r="CL34" s="90">
        <v>0</v>
      </c>
      <c r="CM34" s="90">
        <v>0</v>
      </c>
      <c r="CN34" s="90">
        <v>0</v>
      </c>
      <c r="CO34" s="90">
        <v>0</v>
      </c>
      <c r="CP34" s="90">
        <v>0</v>
      </c>
      <c r="CQ34" s="91">
        <v>0</v>
      </c>
      <c r="CR34" s="89">
        <v>4.166666666666667</v>
      </c>
      <c r="CS34" s="90">
        <v>0</v>
      </c>
      <c r="CT34" s="90">
        <v>5</v>
      </c>
      <c r="CU34" s="90">
        <v>0</v>
      </c>
      <c r="CV34" s="90">
        <v>5</v>
      </c>
      <c r="CW34" s="90">
        <v>0</v>
      </c>
      <c r="CX34" s="90">
        <v>5</v>
      </c>
      <c r="CY34" s="90">
        <v>0</v>
      </c>
      <c r="CZ34" s="90">
        <v>5</v>
      </c>
      <c r="DA34" s="90">
        <v>0</v>
      </c>
      <c r="DB34" s="90">
        <v>5</v>
      </c>
      <c r="DC34" s="90">
        <v>0</v>
      </c>
      <c r="DD34" s="90">
        <v>3.75</v>
      </c>
      <c r="DE34" s="90">
        <v>0</v>
      </c>
      <c r="DF34" s="90">
        <v>4.5</v>
      </c>
      <c r="DG34" s="90">
        <v>1</v>
      </c>
      <c r="DH34" s="91">
        <v>2</v>
      </c>
    </row>
    <row r="35" spans="1:112" ht="17" x14ac:dyDescent="0.25">
      <c r="A35" s="45" t="s">
        <v>336</v>
      </c>
      <c r="B35" s="45" t="s">
        <v>337</v>
      </c>
      <c r="C35" s="40" t="s">
        <v>732</v>
      </c>
      <c r="D35" s="89">
        <v>1</v>
      </c>
      <c r="E35" s="90">
        <v>0</v>
      </c>
      <c r="F35" s="90">
        <v>2</v>
      </c>
      <c r="G35" s="90">
        <v>2</v>
      </c>
      <c r="H35" s="90">
        <v>0</v>
      </c>
      <c r="I35" s="90">
        <v>0</v>
      </c>
      <c r="J35" s="90">
        <v>2</v>
      </c>
      <c r="K35" s="90">
        <v>2</v>
      </c>
      <c r="L35" s="90">
        <v>1</v>
      </c>
      <c r="M35" s="90">
        <v>0</v>
      </c>
      <c r="N35" s="90">
        <v>2</v>
      </c>
      <c r="O35" s="90">
        <v>2</v>
      </c>
      <c r="P35" s="90">
        <v>2</v>
      </c>
      <c r="Q35" s="90">
        <v>2</v>
      </c>
      <c r="R35" s="90">
        <v>2</v>
      </c>
      <c r="S35" s="90">
        <v>2</v>
      </c>
      <c r="T35" s="90">
        <v>2</v>
      </c>
      <c r="U35" s="90">
        <v>2</v>
      </c>
      <c r="V35" s="90">
        <v>2</v>
      </c>
      <c r="W35" s="90">
        <v>2</v>
      </c>
      <c r="X35" s="90">
        <v>0</v>
      </c>
      <c r="Y35" s="90">
        <v>2</v>
      </c>
      <c r="Z35" s="91">
        <v>2</v>
      </c>
      <c r="AA35" s="89">
        <v>2</v>
      </c>
      <c r="AB35" s="90">
        <v>0</v>
      </c>
      <c r="AC35" s="90">
        <v>1</v>
      </c>
      <c r="AD35" s="90">
        <v>0</v>
      </c>
      <c r="AE35" s="90">
        <v>0</v>
      </c>
      <c r="AF35" s="90">
        <v>0</v>
      </c>
      <c r="AG35" s="90">
        <v>1</v>
      </c>
      <c r="AH35" s="90">
        <v>0</v>
      </c>
      <c r="AI35" s="90">
        <v>2</v>
      </c>
      <c r="AJ35" s="90">
        <v>0</v>
      </c>
      <c r="AK35" s="90">
        <v>0</v>
      </c>
      <c r="AL35" s="90">
        <v>0</v>
      </c>
      <c r="AM35" s="90">
        <v>0</v>
      </c>
      <c r="AN35" s="90">
        <v>0</v>
      </c>
      <c r="AO35" s="90">
        <v>0</v>
      </c>
      <c r="AP35" s="90">
        <v>0</v>
      </c>
      <c r="AQ35" s="90">
        <v>0</v>
      </c>
      <c r="AR35" s="90">
        <v>0</v>
      </c>
      <c r="AS35" s="90">
        <v>0</v>
      </c>
      <c r="AT35" s="90">
        <v>0</v>
      </c>
      <c r="AU35" s="90">
        <v>0</v>
      </c>
      <c r="AV35" s="90">
        <v>0</v>
      </c>
      <c r="AW35" s="91">
        <v>0</v>
      </c>
      <c r="AX35" s="89">
        <v>1</v>
      </c>
      <c r="AY35" s="90">
        <v>0</v>
      </c>
      <c r="AZ35" s="90">
        <v>2</v>
      </c>
      <c r="BA35" s="90">
        <v>2</v>
      </c>
      <c r="BB35" s="90">
        <v>0</v>
      </c>
      <c r="BC35" s="90">
        <v>0</v>
      </c>
      <c r="BD35" s="90">
        <v>0</v>
      </c>
      <c r="BE35" s="90">
        <v>0</v>
      </c>
      <c r="BF35" s="90">
        <v>0</v>
      </c>
      <c r="BG35" s="90">
        <v>0</v>
      </c>
      <c r="BH35" s="90">
        <v>0</v>
      </c>
      <c r="BI35" s="90">
        <v>0</v>
      </c>
      <c r="BJ35" s="90">
        <v>0</v>
      </c>
      <c r="BK35" s="90">
        <v>0</v>
      </c>
      <c r="BL35" s="90">
        <v>0</v>
      </c>
      <c r="BM35" s="90">
        <v>0</v>
      </c>
      <c r="BN35" s="90">
        <v>0</v>
      </c>
      <c r="BO35" s="90">
        <v>1</v>
      </c>
      <c r="BP35" s="90">
        <v>0</v>
      </c>
      <c r="BQ35" s="90">
        <v>0</v>
      </c>
      <c r="BR35" s="90">
        <v>0</v>
      </c>
      <c r="BS35" s="90">
        <v>0</v>
      </c>
      <c r="BT35" s="91">
        <v>0</v>
      </c>
      <c r="BU35" s="89">
        <v>2</v>
      </c>
      <c r="BV35" s="90">
        <v>0</v>
      </c>
      <c r="BW35" s="90">
        <v>2</v>
      </c>
      <c r="BX35" s="90">
        <v>2</v>
      </c>
      <c r="BY35" s="90">
        <v>0</v>
      </c>
      <c r="BZ35" s="90">
        <v>0</v>
      </c>
      <c r="CA35" s="90">
        <v>0</v>
      </c>
      <c r="CB35" s="90">
        <v>2</v>
      </c>
      <c r="CC35" s="90">
        <v>0</v>
      </c>
      <c r="CD35" s="90">
        <v>0</v>
      </c>
      <c r="CE35" s="90">
        <v>0</v>
      </c>
      <c r="CF35" s="90">
        <v>0</v>
      </c>
      <c r="CG35" s="90">
        <v>0</v>
      </c>
      <c r="CH35" s="90">
        <v>0</v>
      </c>
      <c r="CI35" s="90">
        <v>2</v>
      </c>
      <c r="CJ35" s="90">
        <v>2</v>
      </c>
      <c r="CK35" s="90">
        <v>0</v>
      </c>
      <c r="CL35" s="90">
        <v>0</v>
      </c>
      <c r="CM35" s="90">
        <v>0</v>
      </c>
      <c r="CN35" s="90">
        <v>0</v>
      </c>
      <c r="CO35" s="90">
        <v>0</v>
      </c>
      <c r="CP35" s="90">
        <v>0</v>
      </c>
      <c r="CQ35" s="91">
        <v>1</v>
      </c>
      <c r="CR35" s="89">
        <v>2.5</v>
      </c>
      <c r="CS35" s="90">
        <v>1.25</v>
      </c>
      <c r="CT35" s="90">
        <v>3.75</v>
      </c>
      <c r="CU35" s="90">
        <v>1.25</v>
      </c>
      <c r="CV35" s="90">
        <v>5</v>
      </c>
      <c r="CW35" s="90">
        <v>0</v>
      </c>
      <c r="CX35" s="90">
        <v>5</v>
      </c>
      <c r="CY35" s="90">
        <v>0</v>
      </c>
      <c r="CZ35" s="90">
        <v>5</v>
      </c>
      <c r="DA35" s="90">
        <v>0</v>
      </c>
      <c r="DB35" s="90">
        <v>0</v>
      </c>
      <c r="DC35" s="90">
        <v>0</v>
      </c>
      <c r="DD35" s="90">
        <v>5</v>
      </c>
      <c r="DE35" s="90">
        <v>0</v>
      </c>
      <c r="DF35" s="90">
        <v>4.5</v>
      </c>
      <c r="DG35" s="90">
        <v>2</v>
      </c>
      <c r="DH35" s="91">
        <v>1.5</v>
      </c>
    </row>
    <row r="36" spans="1:112" ht="34" x14ac:dyDescent="0.25">
      <c r="A36" s="45" t="s">
        <v>344</v>
      </c>
      <c r="B36" s="45" t="s">
        <v>345</v>
      </c>
      <c r="C36" s="40" t="s">
        <v>733</v>
      </c>
      <c r="D36" s="89">
        <v>2</v>
      </c>
      <c r="E36" s="90">
        <v>1</v>
      </c>
      <c r="F36" s="90">
        <v>2</v>
      </c>
      <c r="G36" s="90">
        <v>1</v>
      </c>
      <c r="H36" s="90">
        <v>1</v>
      </c>
      <c r="I36" s="90">
        <v>1</v>
      </c>
      <c r="J36" s="90">
        <v>2</v>
      </c>
      <c r="K36" s="90">
        <v>2</v>
      </c>
      <c r="L36" s="90">
        <v>2</v>
      </c>
      <c r="M36" s="90">
        <v>1</v>
      </c>
      <c r="N36" s="90">
        <v>1</v>
      </c>
      <c r="O36" s="90">
        <v>2</v>
      </c>
      <c r="P36" s="90">
        <v>1</v>
      </c>
      <c r="Q36" s="90">
        <v>1</v>
      </c>
      <c r="R36" s="90">
        <v>2</v>
      </c>
      <c r="S36" s="90">
        <v>2</v>
      </c>
      <c r="T36" s="90">
        <v>1</v>
      </c>
      <c r="U36" s="90">
        <v>2</v>
      </c>
      <c r="V36" s="90">
        <v>0</v>
      </c>
      <c r="W36" s="90">
        <v>2</v>
      </c>
      <c r="X36" s="90">
        <v>1</v>
      </c>
      <c r="Y36" s="90">
        <v>1</v>
      </c>
      <c r="Z36" s="91">
        <v>2</v>
      </c>
      <c r="AA36" s="89">
        <v>0</v>
      </c>
      <c r="AB36" s="90">
        <v>0</v>
      </c>
      <c r="AC36" s="90">
        <v>0</v>
      </c>
      <c r="AD36" s="90">
        <v>0</v>
      </c>
      <c r="AE36" s="90">
        <v>0</v>
      </c>
      <c r="AF36" s="90">
        <v>0</v>
      </c>
      <c r="AG36" s="90">
        <v>0</v>
      </c>
      <c r="AH36" s="90">
        <v>0</v>
      </c>
      <c r="AI36" s="90">
        <v>0</v>
      </c>
      <c r="AJ36" s="90">
        <v>0</v>
      </c>
      <c r="AK36" s="90">
        <v>0</v>
      </c>
      <c r="AL36" s="90">
        <v>0</v>
      </c>
      <c r="AM36" s="90">
        <v>0</v>
      </c>
      <c r="AN36" s="90">
        <v>0</v>
      </c>
      <c r="AO36" s="90">
        <v>0</v>
      </c>
      <c r="AP36" s="90">
        <v>0</v>
      </c>
      <c r="AQ36" s="90">
        <v>0</v>
      </c>
      <c r="AR36" s="90">
        <v>0</v>
      </c>
      <c r="AS36" s="90">
        <v>0</v>
      </c>
      <c r="AT36" s="90">
        <v>0</v>
      </c>
      <c r="AU36" s="90">
        <v>0</v>
      </c>
      <c r="AV36" s="90">
        <v>0</v>
      </c>
      <c r="AW36" s="91">
        <v>0</v>
      </c>
      <c r="AX36" s="89">
        <v>1</v>
      </c>
      <c r="AY36" s="90">
        <v>1</v>
      </c>
      <c r="AZ36" s="90">
        <v>1</v>
      </c>
      <c r="BA36" s="90">
        <v>1</v>
      </c>
      <c r="BB36" s="90">
        <v>0</v>
      </c>
      <c r="BC36" s="90">
        <v>0</v>
      </c>
      <c r="BD36" s="90">
        <v>0</v>
      </c>
      <c r="BE36" s="90">
        <v>0</v>
      </c>
      <c r="BF36" s="90">
        <v>0</v>
      </c>
      <c r="BG36" s="90">
        <v>0</v>
      </c>
      <c r="BH36" s="90">
        <v>0</v>
      </c>
      <c r="BI36" s="90">
        <v>0</v>
      </c>
      <c r="BJ36" s="90">
        <v>0</v>
      </c>
      <c r="BK36" s="90">
        <v>0</v>
      </c>
      <c r="BL36" s="90">
        <v>0</v>
      </c>
      <c r="BM36" s="90">
        <v>0</v>
      </c>
      <c r="BN36" s="90">
        <v>0</v>
      </c>
      <c r="BO36" s="90">
        <v>0</v>
      </c>
      <c r="BP36" s="90">
        <v>0</v>
      </c>
      <c r="BQ36" s="90">
        <v>0</v>
      </c>
      <c r="BR36" s="90">
        <v>0</v>
      </c>
      <c r="BS36" s="90">
        <v>0</v>
      </c>
      <c r="BT36" s="91">
        <v>0</v>
      </c>
      <c r="BU36" s="89">
        <v>1</v>
      </c>
      <c r="BV36" s="90">
        <v>0</v>
      </c>
      <c r="BW36" s="90">
        <v>0</v>
      </c>
      <c r="BX36" s="90">
        <v>0</v>
      </c>
      <c r="BY36" s="90">
        <v>0</v>
      </c>
      <c r="BZ36" s="90">
        <v>0</v>
      </c>
      <c r="CA36" s="90">
        <v>0</v>
      </c>
      <c r="CB36" s="90">
        <v>0</v>
      </c>
      <c r="CC36" s="90">
        <v>1</v>
      </c>
      <c r="CD36" s="90">
        <v>1</v>
      </c>
      <c r="CE36" s="90">
        <v>0</v>
      </c>
      <c r="CF36" s="90">
        <v>0</v>
      </c>
      <c r="CG36" s="90">
        <v>0</v>
      </c>
      <c r="CH36" s="90">
        <v>0</v>
      </c>
      <c r="CI36" s="90">
        <v>0</v>
      </c>
      <c r="CJ36" s="90">
        <v>1</v>
      </c>
      <c r="CK36" s="90">
        <v>0</v>
      </c>
      <c r="CL36" s="90">
        <v>0</v>
      </c>
      <c r="CM36" s="90">
        <v>0</v>
      </c>
      <c r="CN36" s="90">
        <v>1</v>
      </c>
      <c r="CO36" s="90">
        <v>0</v>
      </c>
      <c r="CP36" s="90">
        <v>0</v>
      </c>
      <c r="CQ36" s="91">
        <v>0</v>
      </c>
      <c r="CR36" s="89">
        <v>3.333333333333333</v>
      </c>
      <c r="CS36" s="90">
        <v>0</v>
      </c>
      <c r="CT36" s="90">
        <v>4.166666666666667</v>
      </c>
      <c r="CU36" s="90">
        <v>0</v>
      </c>
      <c r="CV36" s="90">
        <v>3.333333333333333</v>
      </c>
      <c r="CW36" s="90">
        <v>0</v>
      </c>
      <c r="CX36" s="90">
        <v>5</v>
      </c>
      <c r="CY36" s="90">
        <v>0</v>
      </c>
      <c r="CZ36" s="90">
        <v>3.125</v>
      </c>
      <c r="DA36" s="90">
        <v>0</v>
      </c>
      <c r="DB36" s="90">
        <v>2.5</v>
      </c>
      <c r="DC36" s="90">
        <v>0</v>
      </c>
      <c r="DD36" s="90">
        <v>3.75</v>
      </c>
      <c r="DE36" s="90">
        <v>0</v>
      </c>
      <c r="DF36" s="90">
        <v>4.25</v>
      </c>
      <c r="DG36" s="90">
        <v>1</v>
      </c>
      <c r="DH36" s="91">
        <v>2</v>
      </c>
    </row>
    <row r="37" spans="1:112" ht="17" x14ac:dyDescent="0.25">
      <c r="A37" s="45" t="s">
        <v>357</v>
      </c>
      <c r="B37" s="45" t="s">
        <v>358</v>
      </c>
      <c r="C37" s="40" t="s">
        <v>734</v>
      </c>
      <c r="D37" s="89">
        <v>1</v>
      </c>
      <c r="E37" s="90">
        <v>1</v>
      </c>
      <c r="F37" s="90">
        <v>1</v>
      </c>
      <c r="G37" s="90">
        <v>1</v>
      </c>
      <c r="H37" s="90">
        <v>1</v>
      </c>
      <c r="I37" s="90">
        <v>0</v>
      </c>
      <c r="J37" s="90">
        <v>1</v>
      </c>
      <c r="K37" s="90">
        <v>1</v>
      </c>
      <c r="L37" s="90">
        <v>1</v>
      </c>
      <c r="M37" s="90">
        <v>0</v>
      </c>
      <c r="N37" s="90">
        <v>1</v>
      </c>
      <c r="O37" s="90">
        <v>0</v>
      </c>
      <c r="P37" s="90">
        <v>1</v>
      </c>
      <c r="Q37" s="90">
        <v>1</v>
      </c>
      <c r="R37" s="90">
        <v>0</v>
      </c>
      <c r="S37" s="90">
        <v>1</v>
      </c>
      <c r="T37" s="90">
        <v>1</v>
      </c>
      <c r="U37" s="90">
        <v>1</v>
      </c>
      <c r="V37" s="90">
        <v>1</v>
      </c>
      <c r="W37" s="90">
        <v>0</v>
      </c>
      <c r="X37" s="90">
        <v>0</v>
      </c>
      <c r="Y37" s="90">
        <v>1</v>
      </c>
      <c r="Z37" s="91">
        <v>1</v>
      </c>
      <c r="AA37" s="89">
        <v>1</v>
      </c>
      <c r="AB37" s="90">
        <v>1</v>
      </c>
      <c r="AC37" s="90">
        <v>1</v>
      </c>
      <c r="AD37" s="90">
        <v>1</v>
      </c>
      <c r="AE37" s="90">
        <v>1</v>
      </c>
      <c r="AF37" s="90">
        <v>0</v>
      </c>
      <c r="AG37" s="90">
        <v>1</v>
      </c>
      <c r="AH37" s="90">
        <v>1</v>
      </c>
      <c r="AI37" s="90">
        <v>1</v>
      </c>
      <c r="AJ37" s="90">
        <v>0</v>
      </c>
      <c r="AK37" s="90">
        <v>1</v>
      </c>
      <c r="AL37" s="90">
        <v>0</v>
      </c>
      <c r="AM37" s="90">
        <v>1</v>
      </c>
      <c r="AN37" s="90">
        <v>1</v>
      </c>
      <c r="AO37" s="90">
        <v>0</v>
      </c>
      <c r="AP37" s="90">
        <v>1</v>
      </c>
      <c r="AQ37" s="90">
        <v>1</v>
      </c>
      <c r="AR37" s="90">
        <v>0</v>
      </c>
      <c r="AS37" s="90">
        <v>0</v>
      </c>
      <c r="AT37" s="90">
        <v>0</v>
      </c>
      <c r="AU37" s="90">
        <v>0</v>
      </c>
      <c r="AV37" s="90">
        <v>0</v>
      </c>
      <c r="AW37" s="91">
        <v>0</v>
      </c>
      <c r="AX37" s="89">
        <v>0</v>
      </c>
      <c r="AY37" s="90">
        <v>0</v>
      </c>
      <c r="AZ37" s="90">
        <v>0</v>
      </c>
      <c r="BA37" s="90">
        <v>0</v>
      </c>
      <c r="BB37" s="90">
        <v>0</v>
      </c>
      <c r="BC37" s="90">
        <v>0</v>
      </c>
      <c r="BD37" s="90">
        <v>0</v>
      </c>
      <c r="BE37" s="90">
        <v>0</v>
      </c>
      <c r="BF37" s="90">
        <v>0</v>
      </c>
      <c r="BG37" s="90">
        <v>0</v>
      </c>
      <c r="BH37" s="90">
        <v>0</v>
      </c>
      <c r="BI37" s="90">
        <v>0</v>
      </c>
      <c r="BJ37" s="90">
        <v>0</v>
      </c>
      <c r="BK37" s="90">
        <v>0</v>
      </c>
      <c r="BL37" s="90">
        <v>0</v>
      </c>
      <c r="BM37" s="90">
        <v>0</v>
      </c>
      <c r="BN37" s="90">
        <v>0</v>
      </c>
      <c r="BO37" s="90">
        <v>0</v>
      </c>
      <c r="BP37" s="90">
        <v>0</v>
      </c>
      <c r="BQ37" s="90">
        <v>0</v>
      </c>
      <c r="BR37" s="90">
        <v>0</v>
      </c>
      <c r="BS37" s="90">
        <v>0</v>
      </c>
      <c r="BT37" s="91">
        <v>0</v>
      </c>
      <c r="BU37" s="89">
        <v>0</v>
      </c>
      <c r="BV37" s="90">
        <v>0</v>
      </c>
      <c r="BW37" s="90">
        <v>0</v>
      </c>
      <c r="BX37" s="90">
        <v>0</v>
      </c>
      <c r="BY37" s="90">
        <v>0</v>
      </c>
      <c r="BZ37" s="90">
        <v>0</v>
      </c>
      <c r="CA37" s="90">
        <v>0</v>
      </c>
      <c r="CB37" s="90">
        <v>0</v>
      </c>
      <c r="CC37" s="90">
        <v>0</v>
      </c>
      <c r="CD37" s="90">
        <v>0</v>
      </c>
      <c r="CE37" s="90">
        <v>0</v>
      </c>
      <c r="CF37" s="90">
        <v>0</v>
      </c>
      <c r="CG37" s="90">
        <v>0</v>
      </c>
      <c r="CH37" s="90">
        <v>0</v>
      </c>
      <c r="CI37" s="90">
        <v>0</v>
      </c>
      <c r="CJ37" s="90">
        <v>0</v>
      </c>
      <c r="CK37" s="90">
        <v>0</v>
      </c>
      <c r="CL37" s="90">
        <v>0</v>
      </c>
      <c r="CM37" s="90">
        <v>0</v>
      </c>
      <c r="CN37" s="90">
        <v>0</v>
      </c>
      <c r="CO37" s="90">
        <v>0</v>
      </c>
      <c r="CP37" s="90">
        <v>0</v>
      </c>
      <c r="CQ37" s="91">
        <v>0</v>
      </c>
      <c r="CR37" s="89">
        <v>2.0833333333333335</v>
      </c>
      <c r="CS37" s="90">
        <v>2.0833333333333335</v>
      </c>
      <c r="CT37" s="90">
        <v>1.6666666666666665</v>
      </c>
      <c r="CU37" s="90">
        <v>1.6666666666666665</v>
      </c>
      <c r="CV37" s="90">
        <v>1.6666666666666665</v>
      </c>
      <c r="CW37" s="90">
        <v>1.6666666666666665</v>
      </c>
      <c r="CX37" s="90">
        <v>2.5</v>
      </c>
      <c r="CY37" s="90">
        <v>2.5</v>
      </c>
      <c r="CZ37" s="90">
        <v>1.875</v>
      </c>
      <c r="DA37" s="90">
        <v>0.625</v>
      </c>
      <c r="DB37" s="90">
        <v>0</v>
      </c>
      <c r="DC37" s="90">
        <v>0</v>
      </c>
      <c r="DD37" s="90">
        <v>2.5</v>
      </c>
      <c r="DE37" s="90">
        <v>0</v>
      </c>
      <c r="DF37" s="90">
        <v>4</v>
      </c>
      <c r="DG37" s="90">
        <v>4</v>
      </c>
      <c r="DH37" s="91">
        <v>1</v>
      </c>
    </row>
    <row r="38" spans="1:112" ht="17" x14ac:dyDescent="0.25">
      <c r="A38" s="45" t="s">
        <v>362</v>
      </c>
      <c r="B38" s="45" t="s">
        <v>363</v>
      </c>
      <c r="C38" s="40" t="s">
        <v>799</v>
      </c>
      <c r="D38" s="89">
        <v>2</v>
      </c>
      <c r="E38" s="90">
        <v>0</v>
      </c>
      <c r="F38" s="90">
        <v>0</v>
      </c>
      <c r="G38" s="90">
        <v>2</v>
      </c>
      <c r="H38" s="90">
        <v>2</v>
      </c>
      <c r="I38" s="90">
        <v>0</v>
      </c>
      <c r="J38" s="90">
        <v>2</v>
      </c>
      <c r="K38" s="90">
        <v>2</v>
      </c>
      <c r="L38" s="90">
        <v>2</v>
      </c>
      <c r="M38" s="90">
        <v>0</v>
      </c>
      <c r="N38" s="90">
        <v>2</v>
      </c>
      <c r="O38" s="90">
        <v>0</v>
      </c>
      <c r="P38" s="90">
        <v>0</v>
      </c>
      <c r="Q38" s="90">
        <v>2</v>
      </c>
      <c r="R38" s="90">
        <v>2</v>
      </c>
      <c r="S38" s="90">
        <v>2</v>
      </c>
      <c r="T38" s="90">
        <v>0</v>
      </c>
      <c r="U38" s="90">
        <v>2</v>
      </c>
      <c r="V38" s="90">
        <v>2</v>
      </c>
      <c r="W38" s="90">
        <v>1</v>
      </c>
      <c r="X38" s="90">
        <v>0</v>
      </c>
      <c r="Y38" s="90">
        <v>2</v>
      </c>
      <c r="Z38" s="91">
        <v>1</v>
      </c>
      <c r="AA38" s="89">
        <v>0</v>
      </c>
      <c r="AB38" s="90">
        <v>0</v>
      </c>
      <c r="AC38" s="90">
        <v>0</v>
      </c>
      <c r="AD38" s="90">
        <v>0</v>
      </c>
      <c r="AE38" s="90">
        <v>0</v>
      </c>
      <c r="AF38" s="90">
        <v>0</v>
      </c>
      <c r="AG38" s="90">
        <v>0</v>
      </c>
      <c r="AH38" s="90">
        <v>0</v>
      </c>
      <c r="AI38" s="90">
        <v>0</v>
      </c>
      <c r="AJ38" s="90">
        <v>0</v>
      </c>
      <c r="AK38" s="90">
        <v>0</v>
      </c>
      <c r="AL38" s="90">
        <v>0</v>
      </c>
      <c r="AM38" s="90">
        <v>0</v>
      </c>
      <c r="AN38" s="90">
        <v>0</v>
      </c>
      <c r="AO38" s="90">
        <v>0</v>
      </c>
      <c r="AP38" s="90">
        <v>0</v>
      </c>
      <c r="AQ38" s="90">
        <v>0</v>
      </c>
      <c r="AR38" s="90">
        <v>0</v>
      </c>
      <c r="AS38" s="90">
        <v>0</v>
      </c>
      <c r="AT38" s="90">
        <v>0</v>
      </c>
      <c r="AU38" s="90">
        <v>0</v>
      </c>
      <c r="AV38" s="90">
        <v>0</v>
      </c>
      <c r="AW38" s="91">
        <v>0</v>
      </c>
      <c r="AX38" s="89">
        <v>2</v>
      </c>
      <c r="AY38" s="90">
        <v>0</v>
      </c>
      <c r="AZ38" s="90">
        <v>0</v>
      </c>
      <c r="BA38" s="90">
        <v>2</v>
      </c>
      <c r="BB38" s="90">
        <v>0</v>
      </c>
      <c r="BC38" s="90">
        <v>0</v>
      </c>
      <c r="BD38" s="90">
        <v>0</v>
      </c>
      <c r="BE38" s="90">
        <v>0</v>
      </c>
      <c r="BF38" s="90">
        <v>0</v>
      </c>
      <c r="BG38" s="90">
        <v>0</v>
      </c>
      <c r="BH38" s="90">
        <v>0</v>
      </c>
      <c r="BI38" s="90">
        <v>0</v>
      </c>
      <c r="BJ38" s="90">
        <v>0</v>
      </c>
      <c r="BK38" s="90">
        <v>0</v>
      </c>
      <c r="BL38" s="90">
        <v>2</v>
      </c>
      <c r="BM38" s="90">
        <v>2</v>
      </c>
      <c r="BN38" s="90">
        <v>0</v>
      </c>
      <c r="BO38" s="90">
        <v>1</v>
      </c>
      <c r="BP38" s="90">
        <v>2</v>
      </c>
      <c r="BQ38" s="90">
        <v>0</v>
      </c>
      <c r="BR38" s="90">
        <v>0</v>
      </c>
      <c r="BS38" s="90">
        <v>2</v>
      </c>
      <c r="BT38" s="91">
        <v>0</v>
      </c>
      <c r="BU38" s="89">
        <v>1</v>
      </c>
      <c r="BV38" s="90">
        <v>0</v>
      </c>
      <c r="BW38" s="90">
        <v>0</v>
      </c>
      <c r="BX38" s="90">
        <v>2</v>
      </c>
      <c r="BY38" s="90">
        <v>0</v>
      </c>
      <c r="BZ38" s="90">
        <v>0</v>
      </c>
      <c r="CA38" s="90">
        <v>2</v>
      </c>
      <c r="CB38" s="90">
        <v>2</v>
      </c>
      <c r="CC38" s="90">
        <v>2</v>
      </c>
      <c r="CD38" s="90">
        <v>0</v>
      </c>
      <c r="CE38" s="90">
        <v>1</v>
      </c>
      <c r="CF38" s="90">
        <v>0</v>
      </c>
      <c r="CG38" s="90">
        <v>0</v>
      </c>
      <c r="CH38" s="90">
        <v>0</v>
      </c>
      <c r="CI38" s="90">
        <v>1</v>
      </c>
      <c r="CJ38" s="90">
        <v>0</v>
      </c>
      <c r="CK38" s="90">
        <v>0</v>
      </c>
      <c r="CL38" s="90">
        <v>1</v>
      </c>
      <c r="CM38" s="90">
        <v>2</v>
      </c>
      <c r="CN38" s="90">
        <v>2</v>
      </c>
      <c r="CO38" s="90">
        <v>0</v>
      </c>
      <c r="CP38" s="90">
        <v>0</v>
      </c>
      <c r="CQ38" s="91">
        <v>0</v>
      </c>
      <c r="CR38" s="89">
        <v>2.5</v>
      </c>
      <c r="CS38" s="90">
        <v>0</v>
      </c>
      <c r="CT38" s="90">
        <v>3.333333333333333</v>
      </c>
      <c r="CU38" s="90">
        <v>0</v>
      </c>
      <c r="CV38" s="90">
        <v>3.333333333333333</v>
      </c>
      <c r="CW38" s="90">
        <v>0</v>
      </c>
      <c r="CX38" s="90">
        <v>5</v>
      </c>
      <c r="CY38" s="90">
        <v>0</v>
      </c>
      <c r="CZ38" s="90">
        <v>3.125</v>
      </c>
      <c r="DA38" s="90">
        <v>0</v>
      </c>
      <c r="DB38" s="90">
        <v>0</v>
      </c>
      <c r="DC38" s="90">
        <v>0</v>
      </c>
      <c r="DD38" s="90">
        <v>3.75</v>
      </c>
      <c r="DE38" s="90">
        <v>0</v>
      </c>
      <c r="DF38" s="90">
        <v>3</v>
      </c>
      <c r="DG38" s="90">
        <v>1</v>
      </c>
      <c r="DH38" s="91">
        <v>2</v>
      </c>
    </row>
    <row r="39" spans="1:112" ht="17" x14ac:dyDescent="0.25">
      <c r="A39" s="45" t="s">
        <v>370</v>
      </c>
      <c r="B39" s="45" t="s">
        <v>371</v>
      </c>
      <c r="C39" s="40" t="s">
        <v>737</v>
      </c>
      <c r="D39" s="89">
        <v>1</v>
      </c>
      <c r="E39" s="90">
        <v>2</v>
      </c>
      <c r="F39" s="90">
        <v>0</v>
      </c>
      <c r="G39" s="90">
        <v>0</v>
      </c>
      <c r="H39" s="90">
        <v>1</v>
      </c>
      <c r="I39" s="90">
        <v>2</v>
      </c>
      <c r="J39" s="90">
        <v>2</v>
      </c>
      <c r="K39" s="90">
        <v>0</v>
      </c>
      <c r="L39" s="90">
        <v>2</v>
      </c>
      <c r="M39" s="90">
        <v>1</v>
      </c>
      <c r="N39" s="90">
        <v>2</v>
      </c>
      <c r="O39" s="90">
        <v>1</v>
      </c>
      <c r="P39" s="90">
        <v>0</v>
      </c>
      <c r="Q39" s="90">
        <v>2</v>
      </c>
      <c r="R39" s="90">
        <v>1</v>
      </c>
      <c r="S39" s="90">
        <v>2</v>
      </c>
      <c r="T39" s="90">
        <v>2</v>
      </c>
      <c r="U39" s="90">
        <v>2</v>
      </c>
      <c r="V39" s="90">
        <v>0</v>
      </c>
      <c r="W39" s="90">
        <v>0</v>
      </c>
      <c r="X39" s="90">
        <v>0</v>
      </c>
      <c r="Y39" s="90">
        <v>2</v>
      </c>
      <c r="Z39" s="91">
        <v>2</v>
      </c>
      <c r="AA39" s="89">
        <v>1</v>
      </c>
      <c r="AB39" s="90">
        <v>2</v>
      </c>
      <c r="AC39" s="90">
        <v>0</v>
      </c>
      <c r="AD39" s="90">
        <v>0</v>
      </c>
      <c r="AE39" s="90">
        <v>0</v>
      </c>
      <c r="AF39" s="90">
        <v>2</v>
      </c>
      <c r="AG39" s="90">
        <v>1</v>
      </c>
      <c r="AH39" s="90">
        <v>0</v>
      </c>
      <c r="AI39" s="90">
        <v>2</v>
      </c>
      <c r="AJ39" s="90">
        <v>1</v>
      </c>
      <c r="AK39" s="90">
        <v>2</v>
      </c>
      <c r="AL39" s="90">
        <v>1</v>
      </c>
      <c r="AM39" s="90">
        <v>0</v>
      </c>
      <c r="AN39" s="90">
        <v>2</v>
      </c>
      <c r="AO39" s="90">
        <v>1</v>
      </c>
      <c r="AP39" s="90">
        <v>2</v>
      </c>
      <c r="AQ39" s="90">
        <v>1</v>
      </c>
      <c r="AR39" s="90">
        <v>2</v>
      </c>
      <c r="AS39" s="90">
        <v>0</v>
      </c>
      <c r="AT39" s="90">
        <v>0</v>
      </c>
      <c r="AU39" s="90">
        <v>0</v>
      </c>
      <c r="AV39" s="90">
        <v>0</v>
      </c>
      <c r="AW39" s="91">
        <v>1</v>
      </c>
      <c r="AX39" s="89">
        <v>0</v>
      </c>
      <c r="AY39" s="90">
        <v>2</v>
      </c>
      <c r="AZ39" s="90">
        <v>0</v>
      </c>
      <c r="BA39" s="90">
        <v>0</v>
      </c>
      <c r="BB39" s="90">
        <v>0</v>
      </c>
      <c r="BC39" s="90">
        <v>1</v>
      </c>
      <c r="BD39" s="90">
        <v>0</v>
      </c>
      <c r="BE39" s="90">
        <v>0</v>
      </c>
      <c r="BF39" s="90">
        <v>1</v>
      </c>
      <c r="BG39" s="90">
        <v>0</v>
      </c>
      <c r="BH39" s="90">
        <v>0</v>
      </c>
      <c r="BI39" s="90">
        <v>0</v>
      </c>
      <c r="BJ39" s="90">
        <v>0</v>
      </c>
      <c r="BK39" s="90">
        <v>0</v>
      </c>
      <c r="BL39" s="90">
        <v>0</v>
      </c>
      <c r="BM39" s="90">
        <v>0</v>
      </c>
      <c r="BN39" s="90">
        <v>1</v>
      </c>
      <c r="BO39" s="90">
        <v>0</v>
      </c>
      <c r="BP39" s="90">
        <v>0</v>
      </c>
      <c r="BQ39" s="90">
        <v>0</v>
      </c>
      <c r="BR39" s="90">
        <v>0</v>
      </c>
      <c r="BS39" s="90">
        <v>0</v>
      </c>
      <c r="BT39" s="91">
        <v>0</v>
      </c>
      <c r="BU39" s="89">
        <v>0</v>
      </c>
      <c r="BV39" s="90">
        <v>0</v>
      </c>
      <c r="BW39" s="90">
        <v>0</v>
      </c>
      <c r="BX39" s="90">
        <v>0</v>
      </c>
      <c r="BY39" s="90">
        <v>0</v>
      </c>
      <c r="BZ39" s="90">
        <v>0</v>
      </c>
      <c r="CA39" s="90">
        <v>0</v>
      </c>
      <c r="CB39" s="90">
        <v>0</v>
      </c>
      <c r="CC39" s="90">
        <v>1</v>
      </c>
      <c r="CD39" s="90">
        <v>0</v>
      </c>
      <c r="CE39" s="90">
        <v>0</v>
      </c>
      <c r="CF39" s="90">
        <v>0</v>
      </c>
      <c r="CG39" s="90">
        <v>0</v>
      </c>
      <c r="CH39" s="90">
        <v>0</v>
      </c>
      <c r="CI39" s="90">
        <v>0</v>
      </c>
      <c r="CJ39" s="90">
        <v>1</v>
      </c>
      <c r="CK39" s="90">
        <v>1</v>
      </c>
      <c r="CL39" s="90">
        <v>1</v>
      </c>
      <c r="CM39" s="90">
        <v>0</v>
      </c>
      <c r="CN39" s="90">
        <v>0</v>
      </c>
      <c r="CO39" s="90">
        <v>0</v>
      </c>
      <c r="CP39" s="90">
        <v>1</v>
      </c>
      <c r="CQ39" s="91">
        <v>1</v>
      </c>
      <c r="CR39" s="89">
        <v>2.5</v>
      </c>
      <c r="CS39" s="90">
        <v>2.0833333333333335</v>
      </c>
      <c r="CT39" s="90">
        <v>3.333333333333333</v>
      </c>
      <c r="CU39" s="90">
        <v>2.916666666666667</v>
      </c>
      <c r="CV39" s="90">
        <v>2.5</v>
      </c>
      <c r="CW39" s="90">
        <v>2.5</v>
      </c>
      <c r="CX39" s="90">
        <v>5</v>
      </c>
      <c r="CY39" s="90">
        <v>5</v>
      </c>
      <c r="CZ39" s="90">
        <v>2.5</v>
      </c>
      <c r="DA39" s="90">
        <v>1.875</v>
      </c>
      <c r="DB39" s="90">
        <v>0</v>
      </c>
      <c r="DC39" s="90">
        <v>0</v>
      </c>
      <c r="DD39" s="90">
        <v>5</v>
      </c>
      <c r="DE39" s="90">
        <v>1.25</v>
      </c>
      <c r="DF39" s="90">
        <v>4.5</v>
      </c>
      <c r="DG39" s="90">
        <v>3.5</v>
      </c>
      <c r="DH39" s="91">
        <v>1.5</v>
      </c>
    </row>
    <row r="40" spans="1:112" ht="17" x14ac:dyDescent="0.25">
      <c r="A40" s="45" t="s">
        <v>375</v>
      </c>
      <c r="B40" s="45" t="s">
        <v>376</v>
      </c>
      <c r="C40" s="40" t="s">
        <v>738</v>
      </c>
      <c r="D40" s="89">
        <v>2</v>
      </c>
      <c r="E40" s="90">
        <v>0</v>
      </c>
      <c r="F40" s="90">
        <v>2</v>
      </c>
      <c r="G40" s="90">
        <v>2</v>
      </c>
      <c r="H40" s="90">
        <v>0</v>
      </c>
      <c r="I40" s="90">
        <v>2</v>
      </c>
      <c r="J40" s="90">
        <v>2</v>
      </c>
      <c r="K40" s="90">
        <v>1</v>
      </c>
      <c r="L40" s="90">
        <v>2</v>
      </c>
      <c r="M40" s="90">
        <v>0</v>
      </c>
      <c r="N40" s="90">
        <v>2</v>
      </c>
      <c r="O40" s="90">
        <v>0</v>
      </c>
      <c r="P40" s="90">
        <v>2</v>
      </c>
      <c r="Q40" s="90">
        <v>2</v>
      </c>
      <c r="R40" s="90">
        <v>0</v>
      </c>
      <c r="S40" s="90">
        <v>2</v>
      </c>
      <c r="T40" s="90">
        <v>0</v>
      </c>
      <c r="U40" s="90">
        <v>2</v>
      </c>
      <c r="V40" s="90">
        <v>2</v>
      </c>
      <c r="W40" s="90">
        <v>2</v>
      </c>
      <c r="X40" s="90">
        <v>2</v>
      </c>
      <c r="Y40" s="90">
        <v>1</v>
      </c>
      <c r="Z40" s="91">
        <v>2</v>
      </c>
      <c r="AA40" s="89">
        <v>2</v>
      </c>
      <c r="AB40" s="90">
        <v>0</v>
      </c>
      <c r="AC40" s="90">
        <v>2</v>
      </c>
      <c r="AD40" s="90">
        <v>2</v>
      </c>
      <c r="AE40" s="90">
        <v>0</v>
      </c>
      <c r="AF40" s="90">
        <v>0</v>
      </c>
      <c r="AG40" s="90">
        <v>0</v>
      </c>
      <c r="AH40" s="90">
        <v>0</v>
      </c>
      <c r="AI40" s="90">
        <v>2</v>
      </c>
      <c r="AJ40" s="90">
        <v>0</v>
      </c>
      <c r="AK40" s="90">
        <v>1</v>
      </c>
      <c r="AL40" s="90">
        <v>0</v>
      </c>
      <c r="AM40" s="90">
        <v>2</v>
      </c>
      <c r="AN40" s="90">
        <v>2</v>
      </c>
      <c r="AO40" s="90">
        <v>0</v>
      </c>
      <c r="AP40" s="90">
        <v>0</v>
      </c>
      <c r="AQ40" s="90">
        <v>0</v>
      </c>
      <c r="AR40" s="90">
        <v>0</v>
      </c>
      <c r="AS40" s="90">
        <v>0</v>
      </c>
      <c r="AT40" s="90">
        <v>0</v>
      </c>
      <c r="AU40" s="90">
        <v>0</v>
      </c>
      <c r="AV40" s="90">
        <v>0</v>
      </c>
      <c r="AW40" s="91">
        <v>0</v>
      </c>
      <c r="AX40" s="89">
        <v>2</v>
      </c>
      <c r="AY40" s="90">
        <v>0</v>
      </c>
      <c r="AZ40" s="90">
        <v>0</v>
      </c>
      <c r="BA40" s="90">
        <v>2</v>
      </c>
      <c r="BB40" s="90">
        <v>0</v>
      </c>
      <c r="BC40" s="90">
        <v>0</v>
      </c>
      <c r="BD40" s="90">
        <v>1</v>
      </c>
      <c r="BE40" s="90">
        <v>0</v>
      </c>
      <c r="BF40" s="90">
        <v>2</v>
      </c>
      <c r="BG40" s="90">
        <v>0</v>
      </c>
      <c r="BH40" s="90">
        <v>2</v>
      </c>
      <c r="BI40" s="90">
        <v>0</v>
      </c>
      <c r="BJ40" s="90">
        <v>0</v>
      </c>
      <c r="BK40" s="90">
        <v>1</v>
      </c>
      <c r="BL40" s="90">
        <v>0</v>
      </c>
      <c r="BM40" s="90">
        <v>0</v>
      </c>
      <c r="BN40" s="90">
        <v>0</v>
      </c>
      <c r="BO40" s="90">
        <v>0</v>
      </c>
      <c r="BP40" s="90">
        <v>0</v>
      </c>
      <c r="BQ40" s="90">
        <v>0</v>
      </c>
      <c r="BR40" s="90">
        <v>0</v>
      </c>
      <c r="BS40" s="90">
        <v>0</v>
      </c>
      <c r="BT40" s="91">
        <v>0</v>
      </c>
      <c r="BU40" s="89">
        <v>2</v>
      </c>
      <c r="BV40" s="90">
        <v>0</v>
      </c>
      <c r="BW40" s="90">
        <v>2</v>
      </c>
      <c r="BX40" s="90">
        <v>2</v>
      </c>
      <c r="BY40" s="90">
        <v>0</v>
      </c>
      <c r="BZ40" s="90">
        <v>0</v>
      </c>
      <c r="CA40" s="90">
        <v>0</v>
      </c>
      <c r="CB40" s="90">
        <v>0</v>
      </c>
      <c r="CC40" s="90">
        <v>2</v>
      </c>
      <c r="CD40" s="90">
        <v>0</v>
      </c>
      <c r="CE40" s="90">
        <v>2</v>
      </c>
      <c r="CF40" s="90">
        <v>0</v>
      </c>
      <c r="CG40" s="90">
        <v>2</v>
      </c>
      <c r="CH40" s="90">
        <v>2</v>
      </c>
      <c r="CI40" s="90">
        <v>0</v>
      </c>
      <c r="CJ40" s="90">
        <v>2</v>
      </c>
      <c r="CK40" s="90">
        <v>0</v>
      </c>
      <c r="CL40" s="90">
        <v>2</v>
      </c>
      <c r="CM40" s="90">
        <v>2</v>
      </c>
      <c r="CN40" s="90">
        <v>2</v>
      </c>
      <c r="CO40" s="90">
        <v>2</v>
      </c>
      <c r="CP40" s="90">
        <v>2</v>
      </c>
      <c r="CQ40" s="91">
        <v>0</v>
      </c>
      <c r="CR40" s="89">
        <v>3.333333333333333</v>
      </c>
      <c r="CS40" s="90">
        <v>2.5</v>
      </c>
      <c r="CT40" s="90">
        <v>2.916666666666667</v>
      </c>
      <c r="CU40" s="90">
        <v>1.25</v>
      </c>
      <c r="CV40" s="90">
        <v>3.333333333333333</v>
      </c>
      <c r="CW40" s="90">
        <v>3.333333333333333</v>
      </c>
      <c r="CX40" s="90">
        <v>5</v>
      </c>
      <c r="CY40" s="90">
        <v>0</v>
      </c>
      <c r="CZ40" s="90">
        <v>3.75</v>
      </c>
      <c r="DA40" s="90">
        <v>0</v>
      </c>
      <c r="DB40" s="90">
        <v>5</v>
      </c>
      <c r="DC40" s="90">
        <v>0</v>
      </c>
      <c r="DD40" s="90">
        <v>3.75</v>
      </c>
      <c r="DE40" s="90">
        <v>0</v>
      </c>
      <c r="DF40" s="90">
        <v>3.5</v>
      </c>
      <c r="DG40" s="90">
        <v>2</v>
      </c>
      <c r="DH40" s="91">
        <v>2.5</v>
      </c>
    </row>
    <row r="41" spans="1:112" ht="34" x14ac:dyDescent="0.25">
      <c r="A41" s="45" t="s">
        <v>383</v>
      </c>
      <c r="B41" s="45" t="s">
        <v>384</v>
      </c>
      <c r="C41" s="40" t="s">
        <v>800</v>
      </c>
      <c r="D41" s="89">
        <v>1</v>
      </c>
      <c r="E41" s="90">
        <v>1</v>
      </c>
      <c r="F41" s="90">
        <v>2</v>
      </c>
      <c r="G41" s="90">
        <v>1</v>
      </c>
      <c r="H41" s="90">
        <v>2</v>
      </c>
      <c r="I41" s="90">
        <v>2</v>
      </c>
      <c r="J41" s="90">
        <v>2</v>
      </c>
      <c r="K41" s="90">
        <v>2</v>
      </c>
      <c r="L41" s="90">
        <v>2</v>
      </c>
      <c r="M41" s="90">
        <v>1</v>
      </c>
      <c r="N41" s="90">
        <v>2</v>
      </c>
      <c r="O41" s="90">
        <v>2</v>
      </c>
      <c r="P41" s="90">
        <v>2</v>
      </c>
      <c r="Q41" s="90">
        <v>2</v>
      </c>
      <c r="R41" s="90">
        <v>1</v>
      </c>
      <c r="S41" s="90">
        <v>2</v>
      </c>
      <c r="T41" s="90">
        <v>2</v>
      </c>
      <c r="U41" s="90">
        <v>2</v>
      </c>
      <c r="V41" s="90">
        <v>2</v>
      </c>
      <c r="W41" s="90">
        <v>2</v>
      </c>
      <c r="X41" s="90">
        <v>1</v>
      </c>
      <c r="Y41" s="90">
        <v>2</v>
      </c>
      <c r="Z41" s="91">
        <v>2</v>
      </c>
      <c r="AA41" s="89">
        <v>0</v>
      </c>
      <c r="AB41" s="90">
        <v>0</v>
      </c>
      <c r="AC41" s="90">
        <v>0</v>
      </c>
      <c r="AD41" s="90">
        <v>0</v>
      </c>
      <c r="AE41" s="90">
        <v>0</v>
      </c>
      <c r="AF41" s="90">
        <v>0</v>
      </c>
      <c r="AG41" s="90">
        <v>0</v>
      </c>
      <c r="AH41" s="90">
        <v>0</v>
      </c>
      <c r="AI41" s="90">
        <v>0</v>
      </c>
      <c r="AJ41" s="90">
        <v>0</v>
      </c>
      <c r="AK41" s="90">
        <v>0</v>
      </c>
      <c r="AL41" s="90">
        <v>0</v>
      </c>
      <c r="AM41" s="90">
        <v>0</v>
      </c>
      <c r="AN41" s="90">
        <v>0</v>
      </c>
      <c r="AO41" s="90">
        <v>0</v>
      </c>
      <c r="AP41" s="90">
        <v>0</v>
      </c>
      <c r="AQ41" s="90">
        <v>0</v>
      </c>
      <c r="AR41" s="90">
        <v>0</v>
      </c>
      <c r="AS41" s="90">
        <v>0</v>
      </c>
      <c r="AT41" s="90">
        <v>0</v>
      </c>
      <c r="AU41" s="90">
        <v>0</v>
      </c>
      <c r="AV41" s="90">
        <v>0</v>
      </c>
      <c r="AW41" s="91">
        <v>0</v>
      </c>
      <c r="AX41" s="89">
        <v>0</v>
      </c>
      <c r="AY41" s="90">
        <v>0</v>
      </c>
      <c r="AZ41" s="90">
        <v>0</v>
      </c>
      <c r="BA41" s="90">
        <v>0</v>
      </c>
      <c r="BB41" s="90">
        <v>0</v>
      </c>
      <c r="BC41" s="90">
        <v>0</v>
      </c>
      <c r="BD41" s="90">
        <v>0</v>
      </c>
      <c r="BE41" s="90">
        <v>0</v>
      </c>
      <c r="BF41" s="90">
        <v>0</v>
      </c>
      <c r="BG41" s="90">
        <v>0</v>
      </c>
      <c r="BH41" s="90">
        <v>0</v>
      </c>
      <c r="BI41" s="90">
        <v>0</v>
      </c>
      <c r="BJ41" s="90">
        <v>0</v>
      </c>
      <c r="BK41" s="90">
        <v>0</v>
      </c>
      <c r="BL41" s="90">
        <v>0</v>
      </c>
      <c r="BM41" s="90">
        <v>0</v>
      </c>
      <c r="BN41" s="90">
        <v>0</v>
      </c>
      <c r="BO41" s="90">
        <v>0</v>
      </c>
      <c r="BP41" s="90">
        <v>0</v>
      </c>
      <c r="BQ41" s="90">
        <v>0</v>
      </c>
      <c r="BR41" s="90">
        <v>0</v>
      </c>
      <c r="BS41" s="90">
        <v>0</v>
      </c>
      <c r="BT41" s="91">
        <v>0</v>
      </c>
      <c r="BU41" s="89">
        <v>0</v>
      </c>
      <c r="BV41" s="90">
        <v>0</v>
      </c>
      <c r="BW41" s="90">
        <v>0</v>
      </c>
      <c r="BX41" s="90">
        <v>0</v>
      </c>
      <c r="BY41" s="90">
        <v>0</v>
      </c>
      <c r="BZ41" s="90">
        <v>0</v>
      </c>
      <c r="CA41" s="90">
        <v>0</v>
      </c>
      <c r="CB41" s="90">
        <v>0</v>
      </c>
      <c r="CC41" s="90">
        <v>0</v>
      </c>
      <c r="CD41" s="90">
        <v>0</v>
      </c>
      <c r="CE41" s="90">
        <v>0</v>
      </c>
      <c r="CF41" s="90">
        <v>0</v>
      </c>
      <c r="CG41" s="90">
        <v>0</v>
      </c>
      <c r="CH41" s="90">
        <v>0</v>
      </c>
      <c r="CI41" s="90">
        <v>0</v>
      </c>
      <c r="CJ41" s="90">
        <v>0</v>
      </c>
      <c r="CK41" s="90">
        <v>0</v>
      </c>
      <c r="CL41" s="90">
        <v>0</v>
      </c>
      <c r="CM41" s="90">
        <v>0</v>
      </c>
      <c r="CN41" s="90">
        <v>0</v>
      </c>
      <c r="CO41" s="90">
        <v>0</v>
      </c>
      <c r="CP41" s="90">
        <v>1</v>
      </c>
      <c r="CQ41" s="91">
        <v>0</v>
      </c>
      <c r="CR41" s="89">
        <v>3.75</v>
      </c>
      <c r="CS41" s="90">
        <v>0</v>
      </c>
      <c r="CT41" s="90">
        <v>4.583333333333333</v>
      </c>
      <c r="CU41" s="90">
        <v>0</v>
      </c>
      <c r="CV41" s="90">
        <v>4.166666666666667</v>
      </c>
      <c r="CW41" s="90">
        <v>0</v>
      </c>
      <c r="CX41" s="90">
        <v>5</v>
      </c>
      <c r="CY41" s="90">
        <v>0</v>
      </c>
      <c r="CZ41" s="90">
        <v>5</v>
      </c>
      <c r="DA41" s="90">
        <v>0</v>
      </c>
      <c r="DB41" s="90">
        <v>2.5</v>
      </c>
      <c r="DC41" s="90">
        <v>0</v>
      </c>
      <c r="DD41" s="90">
        <v>5</v>
      </c>
      <c r="DE41" s="90">
        <v>0</v>
      </c>
      <c r="DF41" s="90">
        <v>3</v>
      </c>
      <c r="DG41" s="90">
        <v>1</v>
      </c>
      <c r="DH41" s="91">
        <v>1</v>
      </c>
    </row>
    <row r="42" spans="1:112" ht="34" x14ac:dyDescent="0.25">
      <c r="A42" s="45" t="s">
        <v>402</v>
      </c>
      <c r="B42" s="45" t="s">
        <v>403</v>
      </c>
      <c r="C42" s="40" t="s">
        <v>741</v>
      </c>
      <c r="D42" s="89">
        <v>2</v>
      </c>
      <c r="E42" s="90">
        <v>2</v>
      </c>
      <c r="F42" s="90">
        <v>0</v>
      </c>
      <c r="G42" s="90">
        <v>2</v>
      </c>
      <c r="H42" s="90">
        <v>2</v>
      </c>
      <c r="I42" s="90">
        <v>0</v>
      </c>
      <c r="J42" s="90">
        <v>2</v>
      </c>
      <c r="K42" s="90">
        <v>2</v>
      </c>
      <c r="L42" s="90">
        <v>1</v>
      </c>
      <c r="M42" s="90">
        <v>0</v>
      </c>
      <c r="N42" s="90">
        <v>0</v>
      </c>
      <c r="O42" s="90">
        <v>1</v>
      </c>
      <c r="P42" s="90">
        <v>1</v>
      </c>
      <c r="Q42" s="90">
        <v>2</v>
      </c>
      <c r="R42" s="90">
        <v>2</v>
      </c>
      <c r="S42" s="90">
        <v>2</v>
      </c>
      <c r="T42" s="90">
        <v>2</v>
      </c>
      <c r="U42" s="90">
        <v>2</v>
      </c>
      <c r="V42" s="90">
        <v>1</v>
      </c>
      <c r="W42" s="90">
        <v>0</v>
      </c>
      <c r="X42" s="90">
        <v>0</v>
      </c>
      <c r="Y42" s="90">
        <v>1</v>
      </c>
      <c r="Z42" s="91">
        <v>0</v>
      </c>
      <c r="AA42" s="89">
        <v>2</v>
      </c>
      <c r="AB42" s="90">
        <v>2</v>
      </c>
      <c r="AC42" s="90">
        <v>0</v>
      </c>
      <c r="AD42" s="90">
        <v>2</v>
      </c>
      <c r="AE42" s="90">
        <v>1</v>
      </c>
      <c r="AF42" s="90">
        <v>0</v>
      </c>
      <c r="AG42" s="90">
        <v>0</v>
      </c>
      <c r="AH42" s="90">
        <v>1</v>
      </c>
      <c r="AI42" s="90">
        <v>1</v>
      </c>
      <c r="AJ42" s="90">
        <v>0</v>
      </c>
      <c r="AK42" s="90">
        <v>0</v>
      </c>
      <c r="AL42" s="90">
        <v>0</v>
      </c>
      <c r="AM42" s="90">
        <v>1</v>
      </c>
      <c r="AN42" s="90">
        <v>1</v>
      </c>
      <c r="AO42" s="90">
        <v>1</v>
      </c>
      <c r="AP42" s="90">
        <v>1</v>
      </c>
      <c r="AQ42" s="90">
        <v>0</v>
      </c>
      <c r="AR42" s="90">
        <v>0</v>
      </c>
      <c r="AS42" s="90">
        <v>0</v>
      </c>
      <c r="AT42" s="90">
        <v>0</v>
      </c>
      <c r="AU42" s="90">
        <v>0</v>
      </c>
      <c r="AV42" s="90">
        <v>0</v>
      </c>
      <c r="AW42" s="91">
        <v>0</v>
      </c>
      <c r="AX42" s="89">
        <v>1</v>
      </c>
      <c r="AY42" s="90">
        <v>1</v>
      </c>
      <c r="AZ42" s="90">
        <v>0</v>
      </c>
      <c r="BA42" s="90">
        <v>1</v>
      </c>
      <c r="BB42" s="90">
        <v>0</v>
      </c>
      <c r="BC42" s="90">
        <v>0</v>
      </c>
      <c r="BD42" s="90">
        <v>0</v>
      </c>
      <c r="BE42" s="90">
        <v>1</v>
      </c>
      <c r="BF42" s="90">
        <v>0</v>
      </c>
      <c r="BG42" s="90">
        <v>0</v>
      </c>
      <c r="BH42" s="90">
        <v>0</v>
      </c>
      <c r="BI42" s="90">
        <v>0</v>
      </c>
      <c r="BJ42" s="90">
        <v>0</v>
      </c>
      <c r="BK42" s="90">
        <v>0</v>
      </c>
      <c r="BL42" s="90">
        <v>1</v>
      </c>
      <c r="BM42" s="90">
        <v>1</v>
      </c>
      <c r="BN42" s="90">
        <v>1</v>
      </c>
      <c r="BO42" s="90">
        <v>1</v>
      </c>
      <c r="BP42" s="90">
        <v>0</v>
      </c>
      <c r="BQ42" s="90">
        <v>0</v>
      </c>
      <c r="BR42" s="90">
        <v>0</v>
      </c>
      <c r="BS42" s="90">
        <v>0</v>
      </c>
      <c r="BT42" s="91">
        <v>0</v>
      </c>
      <c r="BU42" s="89">
        <v>0</v>
      </c>
      <c r="BV42" s="90">
        <v>0</v>
      </c>
      <c r="BW42" s="90">
        <v>0</v>
      </c>
      <c r="BX42" s="90">
        <v>0</v>
      </c>
      <c r="BY42" s="90">
        <v>0</v>
      </c>
      <c r="BZ42" s="90">
        <v>0</v>
      </c>
      <c r="CA42" s="90">
        <v>0</v>
      </c>
      <c r="CB42" s="90">
        <v>0</v>
      </c>
      <c r="CC42" s="90">
        <v>0</v>
      </c>
      <c r="CD42" s="90">
        <v>0</v>
      </c>
      <c r="CE42" s="90">
        <v>0</v>
      </c>
      <c r="CF42" s="90">
        <v>0</v>
      </c>
      <c r="CG42" s="90">
        <v>0</v>
      </c>
      <c r="CH42" s="90">
        <v>0</v>
      </c>
      <c r="CI42" s="90">
        <v>0</v>
      </c>
      <c r="CJ42" s="90">
        <v>0</v>
      </c>
      <c r="CK42" s="90">
        <v>0</v>
      </c>
      <c r="CL42" s="90">
        <v>0</v>
      </c>
      <c r="CM42" s="90">
        <v>0</v>
      </c>
      <c r="CN42" s="90">
        <v>0</v>
      </c>
      <c r="CO42" s="90">
        <v>0</v>
      </c>
      <c r="CP42" s="90">
        <v>0</v>
      </c>
      <c r="CQ42" s="91">
        <v>0</v>
      </c>
      <c r="CR42" s="89">
        <v>3.333333333333333</v>
      </c>
      <c r="CS42" s="90">
        <v>2.916666666666667</v>
      </c>
      <c r="CT42" s="90">
        <v>2.5</v>
      </c>
      <c r="CU42" s="90">
        <v>0.83333333333333326</v>
      </c>
      <c r="CV42" s="90">
        <v>4.166666666666667</v>
      </c>
      <c r="CW42" s="90">
        <v>2.5</v>
      </c>
      <c r="CX42" s="90">
        <v>5</v>
      </c>
      <c r="CY42" s="90">
        <v>2.5</v>
      </c>
      <c r="CZ42" s="90">
        <v>3.125</v>
      </c>
      <c r="DA42" s="90">
        <v>0</v>
      </c>
      <c r="DB42" s="90">
        <v>0</v>
      </c>
      <c r="DC42" s="90">
        <v>0</v>
      </c>
      <c r="DD42" s="90">
        <v>1.25</v>
      </c>
      <c r="DE42" s="90">
        <v>0</v>
      </c>
      <c r="DF42" s="90">
        <v>3.75</v>
      </c>
      <c r="DG42" s="90">
        <v>4</v>
      </c>
      <c r="DH42" s="91">
        <v>1</v>
      </c>
    </row>
    <row r="43" spans="1:112" ht="34" x14ac:dyDescent="0.25">
      <c r="A43" s="47" t="s">
        <v>407</v>
      </c>
      <c r="B43" s="47" t="s">
        <v>408</v>
      </c>
      <c r="C43" s="40" t="s">
        <v>743</v>
      </c>
      <c r="D43" s="89">
        <v>2</v>
      </c>
      <c r="E43" s="90">
        <v>2</v>
      </c>
      <c r="F43" s="90">
        <v>2</v>
      </c>
      <c r="G43" s="90">
        <v>2</v>
      </c>
      <c r="H43" s="90">
        <v>1</v>
      </c>
      <c r="I43" s="90">
        <v>0</v>
      </c>
      <c r="J43" s="90">
        <v>2</v>
      </c>
      <c r="K43" s="90">
        <v>2</v>
      </c>
      <c r="L43" s="90">
        <v>2</v>
      </c>
      <c r="M43" s="90">
        <v>1</v>
      </c>
      <c r="N43" s="90">
        <v>2</v>
      </c>
      <c r="O43" s="90">
        <v>2</v>
      </c>
      <c r="P43" s="90">
        <v>1</v>
      </c>
      <c r="Q43" s="90">
        <v>1</v>
      </c>
      <c r="R43" s="90">
        <v>1</v>
      </c>
      <c r="S43" s="90">
        <v>2</v>
      </c>
      <c r="T43" s="90">
        <v>1</v>
      </c>
      <c r="U43" s="90">
        <v>2</v>
      </c>
      <c r="V43" s="90">
        <v>0</v>
      </c>
      <c r="W43" s="90">
        <v>2</v>
      </c>
      <c r="X43" s="90">
        <v>0</v>
      </c>
      <c r="Y43" s="90">
        <v>2</v>
      </c>
      <c r="Z43" s="91">
        <v>2</v>
      </c>
      <c r="AA43" s="89">
        <v>2</v>
      </c>
      <c r="AB43" s="90">
        <v>2</v>
      </c>
      <c r="AC43" s="90">
        <v>2</v>
      </c>
      <c r="AD43" s="90">
        <v>2</v>
      </c>
      <c r="AE43" s="90">
        <v>0</v>
      </c>
      <c r="AF43" s="90">
        <v>0</v>
      </c>
      <c r="AG43" s="90">
        <v>2</v>
      </c>
      <c r="AH43" s="90">
        <v>2</v>
      </c>
      <c r="AI43" s="90">
        <v>2</v>
      </c>
      <c r="AJ43" s="90">
        <v>0</v>
      </c>
      <c r="AK43" s="90">
        <v>0</v>
      </c>
      <c r="AL43" s="90">
        <v>1</v>
      </c>
      <c r="AM43" s="90">
        <v>1</v>
      </c>
      <c r="AN43" s="90">
        <v>1</v>
      </c>
      <c r="AO43" s="90">
        <v>0</v>
      </c>
      <c r="AP43" s="90">
        <v>2</v>
      </c>
      <c r="AQ43" s="90">
        <v>1</v>
      </c>
      <c r="AR43" s="90">
        <v>2</v>
      </c>
      <c r="AS43" s="90">
        <v>0</v>
      </c>
      <c r="AT43" s="90">
        <v>0</v>
      </c>
      <c r="AU43" s="90">
        <v>0</v>
      </c>
      <c r="AV43" s="90">
        <v>1</v>
      </c>
      <c r="AW43" s="91">
        <v>0</v>
      </c>
      <c r="AX43" s="89">
        <v>0</v>
      </c>
      <c r="AY43" s="90">
        <v>0</v>
      </c>
      <c r="AZ43" s="90">
        <v>0</v>
      </c>
      <c r="BA43" s="90">
        <v>0</v>
      </c>
      <c r="BB43" s="90">
        <v>0</v>
      </c>
      <c r="BC43" s="90">
        <v>0</v>
      </c>
      <c r="BD43" s="90">
        <v>0</v>
      </c>
      <c r="BE43" s="90">
        <v>1</v>
      </c>
      <c r="BF43" s="90">
        <v>0</v>
      </c>
      <c r="BG43" s="90">
        <v>0</v>
      </c>
      <c r="BH43" s="90">
        <v>0</v>
      </c>
      <c r="BI43" s="90">
        <v>0</v>
      </c>
      <c r="BJ43" s="90">
        <v>0</v>
      </c>
      <c r="BK43" s="90">
        <v>0</v>
      </c>
      <c r="BL43" s="90">
        <v>0</v>
      </c>
      <c r="BM43" s="90">
        <v>0</v>
      </c>
      <c r="BN43" s="90">
        <v>0</v>
      </c>
      <c r="BO43" s="90">
        <v>0</v>
      </c>
      <c r="BP43" s="90">
        <v>0</v>
      </c>
      <c r="BQ43" s="90">
        <v>0</v>
      </c>
      <c r="BR43" s="90">
        <v>0</v>
      </c>
      <c r="BS43" s="90">
        <v>0</v>
      </c>
      <c r="BT43" s="91">
        <v>0</v>
      </c>
      <c r="BU43" s="89">
        <v>1</v>
      </c>
      <c r="BV43" s="90">
        <v>1</v>
      </c>
      <c r="BW43" s="90">
        <v>1</v>
      </c>
      <c r="BX43" s="90">
        <v>1</v>
      </c>
      <c r="BY43" s="90">
        <v>0</v>
      </c>
      <c r="BZ43" s="90">
        <v>0</v>
      </c>
      <c r="CA43" s="90">
        <v>1</v>
      </c>
      <c r="CB43" s="90">
        <v>1</v>
      </c>
      <c r="CC43" s="90">
        <v>0</v>
      </c>
      <c r="CD43" s="90">
        <v>0</v>
      </c>
      <c r="CE43" s="90">
        <v>0</v>
      </c>
      <c r="CF43" s="90">
        <v>0</v>
      </c>
      <c r="CG43" s="90">
        <v>0</v>
      </c>
      <c r="CH43" s="90">
        <v>0</v>
      </c>
      <c r="CI43" s="90">
        <v>0</v>
      </c>
      <c r="CJ43" s="90">
        <v>1</v>
      </c>
      <c r="CK43" s="90">
        <v>0</v>
      </c>
      <c r="CL43" s="90">
        <v>0</v>
      </c>
      <c r="CM43" s="90">
        <v>0</v>
      </c>
      <c r="CN43" s="90">
        <v>0</v>
      </c>
      <c r="CO43" s="90">
        <v>0</v>
      </c>
      <c r="CP43" s="90">
        <v>1</v>
      </c>
      <c r="CQ43" s="91">
        <v>0</v>
      </c>
      <c r="CR43" s="89">
        <v>3.75</v>
      </c>
      <c r="CS43" s="90">
        <v>3.333333333333333</v>
      </c>
      <c r="CT43" s="90">
        <v>4.583333333333333</v>
      </c>
      <c r="CU43" s="90">
        <v>2.916666666666667</v>
      </c>
      <c r="CV43" s="90">
        <v>2.5</v>
      </c>
      <c r="CW43" s="90">
        <v>1.6666666666666665</v>
      </c>
      <c r="CX43" s="90">
        <v>5</v>
      </c>
      <c r="CY43" s="90">
        <v>5</v>
      </c>
      <c r="CZ43" s="90">
        <v>3.125</v>
      </c>
      <c r="DA43" s="90">
        <v>1.875</v>
      </c>
      <c r="DB43" s="90">
        <v>0</v>
      </c>
      <c r="DC43" s="90">
        <v>0</v>
      </c>
      <c r="DD43" s="90">
        <v>5</v>
      </c>
      <c r="DE43" s="90">
        <v>1.25</v>
      </c>
      <c r="DF43" s="90">
        <v>5</v>
      </c>
      <c r="DG43" s="90">
        <v>4</v>
      </c>
      <c r="DH43" s="91">
        <v>3.5</v>
      </c>
    </row>
    <row r="44" spans="1:112" ht="34" x14ac:dyDescent="0.25">
      <c r="A44" s="48"/>
      <c r="B44" s="48"/>
      <c r="C44" s="40" t="s">
        <v>744</v>
      </c>
      <c r="D44" s="89">
        <v>2</v>
      </c>
      <c r="E44" s="90">
        <v>2</v>
      </c>
      <c r="F44" s="90">
        <v>2</v>
      </c>
      <c r="G44" s="90">
        <v>2</v>
      </c>
      <c r="H44" s="90">
        <v>1</v>
      </c>
      <c r="I44" s="90">
        <v>2</v>
      </c>
      <c r="J44" s="90">
        <v>1</v>
      </c>
      <c r="K44" s="90">
        <v>1</v>
      </c>
      <c r="L44" s="90">
        <v>2</v>
      </c>
      <c r="M44" s="90">
        <v>0</v>
      </c>
      <c r="N44" s="90">
        <v>2</v>
      </c>
      <c r="O44" s="90">
        <v>1</v>
      </c>
      <c r="P44" s="90">
        <v>2</v>
      </c>
      <c r="Q44" s="90">
        <v>1</v>
      </c>
      <c r="R44" s="90">
        <v>2</v>
      </c>
      <c r="S44" s="90">
        <v>2</v>
      </c>
      <c r="T44" s="90">
        <v>1</v>
      </c>
      <c r="U44" s="90">
        <v>1</v>
      </c>
      <c r="V44" s="90">
        <v>0</v>
      </c>
      <c r="W44" s="90">
        <v>0</v>
      </c>
      <c r="X44" s="90">
        <v>0</v>
      </c>
      <c r="Y44" s="90">
        <v>2</v>
      </c>
      <c r="Z44" s="91">
        <v>1</v>
      </c>
      <c r="AA44" s="89">
        <v>2</v>
      </c>
      <c r="AB44" s="90">
        <v>2</v>
      </c>
      <c r="AC44" s="90">
        <v>1</v>
      </c>
      <c r="AD44" s="90">
        <v>2</v>
      </c>
      <c r="AE44" s="90">
        <v>0</v>
      </c>
      <c r="AF44" s="90">
        <v>2</v>
      </c>
      <c r="AG44" s="90">
        <v>0</v>
      </c>
      <c r="AH44" s="90">
        <v>0</v>
      </c>
      <c r="AI44" s="90">
        <v>1</v>
      </c>
      <c r="AJ44" s="90">
        <v>0</v>
      </c>
      <c r="AK44" s="90">
        <v>0</v>
      </c>
      <c r="AL44" s="90">
        <v>0</v>
      </c>
      <c r="AM44" s="90">
        <v>1</v>
      </c>
      <c r="AN44" s="90">
        <v>0</v>
      </c>
      <c r="AO44" s="90">
        <v>0</v>
      </c>
      <c r="AP44" s="90">
        <v>0</v>
      </c>
      <c r="AQ44" s="90">
        <v>0</v>
      </c>
      <c r="AR44" s="90">
        <v>0</v>
      </c>
      <c r="AS44" s="90">
        <v>0</v>
      </c>
      <c r="AT44" s="90">
        <v>0</v>
      </c>
      <c r="AU44" s="90">
        <v>0</v>
      </c>
      <c r="AV44" s="90">
        <v>0</v>
      </c>
      <c r="AW44" s="91">
        <v>0</v>
      </c>
      <c r="AX44" s="89">
        <v>1</v>
      </c>
      <c r="AY44" s="90">
        <v>2</v>
      </c>
      <c r="AZ44" s="90">
        <v>1</v>
      </c>
      <c r="BA44" s="90">
        <v>2</v>
      </c>
      <c r="BB44" s="90">
        <v>0</v>
      </c>
      <c r="BC44" s="90">
        <v>0</v>
      </c>
      <c r="BD44" s="90">
        <v>0</v>
      </c>
      <c r="BE44" s="90">
        <v>0</v>
      </c>
      <c r="BF44" s="90">
        <v>1</v>
      </c>
      <c r="BG44" s="90">
        <v>0</v>
      </c>
      <c r="BH44" s="90">
        <v>1</v>
      </c>
      <c r="BI44" s="90">
        <v>0</v>
      </c>
      <c r="BJ44" s="90">
        <v>0</v>
      </c>
      <c r="BK44" s="90">
        <v>0</v>
      </c>
      <c r="BL44" s="90">
        <v>1</v>
      </c>
      <c r="BM44" s="90">
        <v>0</v>
      </c>
      <c r="BN44" s="90">
        <v>0</v>
      </c>
      <c r="BO44" s="90">
        <v>1</v>
      </c>
      <c r="BP44" s="90">
        <v>0</v>
      </c>
      <c r="BQ44" s="90">
        <v>0</v>
      </c>
      <c r="BR44" s="90">
        <v>0</v>
      </c>
      <c r="BS44" s="90">
        <v>0</v>
      </c>
      <c r="BT44" s="91">
        <v>0</v>
      </c>
      <c r="BU44" s="89">
        <v>0</v>
      </c>
      <c r="BV44" s="90">
        <v>0</v>
      </c>
      <c r="BW44" s="90">
        <v>0</v>
      </c>
      <c r="BX44" s="90">
        <v>0</v>
      </c>
      <c r="BY44" s="90">
        <v>0</v>
      </c>
      <c r="BZ44" s="90">
        <v>0</v>
      </c>
      <c r="CA44" s="90">
        <v>0</v>
      </c>
      <c r="CB44" s="90">
        <v>1</v>
      </c>
      <c r="CC44" s="90">
        <v>0</v>
      </c>
      <c r="CD44" s="90">
        <v>0</v>
      </c>
      <c r="CE44" s="90">
        <v>0</v>
      </c>
      <c r="CF44" s="90">
        <v>0</v>
      </c>
      <c r="CG44" s="90">
        <v>0</v>
      </c>
      <c r="CH44" s="90">
        <v>0</v>
      </c>
      <c r="CI44" s="90">
        <v>0</v>
      </c>
      <c r="CJ44" s="90">
        <v>0</v>
      </c>
      <c r="CK44" s="90">
        <v>0</v>
      </c>
      <c r="CL44" s="90">
        <v>0</v>
      </c>
      <c r="CM44" s="90">
        <v>0</v>
      </c>
      <c r="CN44" s="90">
        <v>0</v>
      </c>
      <c r="CO44" s="90">
        <v>0</v>
      </c>
      <c r="CP44" s="90">
        <v>1</v>
      </c>
      <c r="CQ44" s="91">
        <v>0</v>
      </c>
      <c r="CR44" s="89">
        <v>4.583333333333333</v>
      </c>
      <c r="CS44" s="90">
        <v>3.75</v>
      </c>
      <c r="CT44" s="90">
        <v>2.916666666666667</v>
      </c>
      <c r="CU44" s="90">
        <v>0.41666666666666663</v>
      </c>
      <c r="CV44" s="90">
        <v>4.166666666666667</v>
      </c>
      <c r="CW44" s="90">
        <v>0.83333333333333326</v>
      </c>
      <c r="CX44" s="90">
        <v>5</v>
      </c>
      <c r="CY44" s="90">
        <v>0</v>
      </c>
      <c r="CZ44" s="90">
        <v>1.25</v>
      </c>
      <c r="DA44" s="90">
        <v>0</v>
      </c>
      <c r="DB44" s="90">
        <v>0</v>
      </c>
      <c r="DC44" s="90">
        <v>0</v>
      </c>
      <c r="DD44" s="90">
        <v>3.75</v>
      </c>
      <c r="DE44" s="90">
        <v>0</v>
      </c>
      <c r="DF44" s="90">
        <v>3.5</v>
      </c>
      <c r="DG44" s="90">
        <v>2</v>
      </c>
      <c r="DH44" s="91">
        <v>3.5</v>
      </c>
    </row>
    <row r="45" spans="1:112" ht="17" x14ac:dyDescent="0.25">
      <c r="A45" s="45" t="s">
        <v>412</v>
      </c>
      <c r="B45" s="45" t="s">
        <v>413</v>
      </c>
      <c r="C45" s="40" t="s">
        <v>746</v>
      </c>
      <c r="D45" s="89">
        <v>1</v>
      </c>
      <c r="E45" s="90">
        <v>0</v>
      </c>
      <c r="F45" s="90">
        <v>0</v>
      </c>
      <c r="G45" s="90">
        <v>1</v>
      </c>
      <c r="H45" s="90">
        <v>0</v>
      </c>
      <c r="I45" s="90">
        <v>2</v>
      </c>
      <c r="J45" s="90">
        <v>0</v>
      </c>
      <c r="K45" s="90">
        <v>0</v>
      </c>
      <c r="L45" s="90">
        <v>2</v>
      </c>
      <c r="M45" s="90">
        <v>0</v>
      </c>
      <c r="N45" s="90">
        <v>2</v>
      </c>
      <c r="O45" s="90">
        <v>0</v>
      </c>
      <c r="P45" s="90">
        <v>2</v>
      </c>
      <c r="Q45" s="90">
        <v>0</v>
      </c>
      <c r="R45" s="90">
        <v>0</v>
      </c>
      <c r="S45" s="90">
        <v>2</v>
      </c>
      <c r="T45" s="90">
        <v>0</v>
      </c>
      <c r="U45" s="90">
        <v>0</v>
      </c>
      <c r="V45" s="90">
        <v>0</v>
      </c>
      <c r="W45" s="90">
        <v>0</v>
      </c>
      <c r="X45" s="90">
        <v>0</v>
      </c>
      <c r="Y45" s="90">
        <v>2</v>
      </c>
      <c r="Z45" s="91">
        <v>2</v>
      </c>
      <c r="AA45" s="89">
        <v>0</v>
      </c>
      <c r="AB45" s="90">
        <v>0</v>
      </c>
      <c r="AC45" s="90">
        <v>0</v>
      </c>
      <c r="AD45" s="90">
        <v>0</v>
      </c>
      <c r="AE45" s="90">
        <v>0</v>
      </c>
      <c r="AF45" s="90">
        <v>0</v>
      </c>
      <c r="AG45" s="90">
        <v>0</v>
      </c>
      <c r="AH45" s="90">
        <v>0</v>
      </c>
      <c r="AI45" s="90">
        <v>0</v>
      </c>
      <c r="AJ45" s="90">
        <v>0</v>
      </c>
      <c r="AK45" s="90">
        <v>0</v>
      </c>
      <c r="AL45" s="90">
        <v>0</v>
      </c>
      <c r="AM45" s="90">
        <v>0</v>
      </c>
      <c r="AN45" s="90">
        <v>0</v>
      </c>
      <c r="AO45" s="90">
        <v>0</v>
      </c>
      <c r="AP45" s="90">
        <v>0</v>
      </c>
      <c r="AQ45" s="90">
        <v>0</v>
      </c>
      <c r="AR45" s="90">
        <v>0</v>
      </c>
      <c r="AS45" s="90">
        <v>0</v>
      </c>
      <c r="AT45" s="90">
        <v>0</v>
      </c>
      <c r="AU45" s="90">
        <v>0</v>
      </c>
      <c r="AV45" s="90">
        <v>0</v>
      </c>
      <c r="AW45" s="91">
        <v>0</v>
      </c>
      <c r="AX45" s="89">
        <v>1</v>
      </c>
      <c r="AY45" s="90">
        <v>0</v>
      </c>
      <c r="AZ45" s="90">
        <v>0</v>
      </c>
      <c r="BA45" s="90">
        <v>1</v>
      </c>
      <c r="BB45" s="90">
        <v>0</v>
      </c>
      <c r="BC45" s="90">
        <v>0</v>
      </c>
      <c r="BD45" s="90">
        <v>0</v>
      </c>
      <c r="BE45" s="90">
        <v>0</v>
      </c>
      <c r="BF45" s="90">
        <v>2</v>
      </c>
      <c r="BG45" s="90">
        <v>0</v>
      </c>
      <c r="BH45" s="90">
        <v>0</v>
      </c>
      <c r="BI45" s="90">
        <v>0</v>
      </c>
      <c r="BJ45" s="90">
        <v>2</v>
      </c>
      <c r="BK45" s="90">
        <v>0</v>
      </c>
      <c r="BL45" s="90">
        <v>0</v>
      </c>
      <c r="BM45" s="90">
        <v>1</v>
      </c>
      <c r="BN45" s="90">
        <v>0</v>
      </c>
      <c r="BO45" s="90">
        <v>0</v>
      </c>
      <c r="BP45" s="90">
        <v>0</v>
      </c>
      <c r="BQ45" s="90">
        <v>0</v>
      </c>
      <c r="BR45" s="90">
        <v>0</v>
      </c>
      <c r="BS45" s="90">
        <v>0</v>
      </c>
      <c r="BT45" s="91">
        <v>0</v>
      </c>
      <c r="BU45" s="89">
        <v>1</v>
      </c>
      <c r="BV45" s="90">
        <v>0</v>
      </c>
      <c r="BW45" s="90">
        <v>0</v>
      </c>
      <c r="BX45" s="90">
        <v>1</v>
      </c>
      <c r="BY45" s="90">
        <v>0</v>
      </c>
      <c r="BZ45" s="90">
        <v>0</v>
      </c>
      <c r="CA45" s="90">
        <v>0</v>
      </c>
      <c r="CB45" s="90">
        <v>0</v>
      </c>
      <c r="CC45" s="90">
        <v>0</v>
      </c>
      <c r="CD45" s="90">
        <v>0</v>
      </c>
      <c r="CE45" s="90">
        <v>1</v>
      </c>
      <c r="CF45" s="90">
        <v>0</v>
      </c>
      <c r="CG45" s="90">
        <v>0</v>
      </c>
      <c r="CH45" s="90">
        <v>0</v>
      </c>
      <c r="CI45" s="90">
        <v>0</v>
      </c>
      <c r="CJ45" s="90">
        <v>2</v>
      </c>
      <c r="CK45" s="90">
        <v>0</v>
      </c>
      <c r="CL45" s="90">
        <v>0</v>
      </c>
      <c r="CM45" s="90">
        <v>0</v>
      </c>
      <c r="CN45" s="90">
        <v>0</v>
      </c>
      <c r="CO45" s="90">
        <v>0</v>
      </c>
      <c r="CP45" s="90">
        <v>2</v>
      </c>
      <c r="CQ45" s="91">
        <v>2</v>
      </c>
      <c r="CR45" s="89">
        <v>1.6666666666666665</v>
      </c>
      <c r="CS45" s="90">
        <v>0</v>
      </c>
      <c r="CT45" s="90">
        <v>1.6666666666666665</v>
      </c>
      <c r="CU45" s="90">
        <v>0</v>
      </c>
      <c r="CV45" s="90">
        <v>1.6666666666666665</v>
      </c>
      <c r="CW45" s="90">
        <v>0</v>
      </c>
      <c r="CX45" s="90">
        <v>5</v>
      </c>
      <c r="CY45" s="90">
        <v>0</v>
      </c>
      <c r="CZ45" s="90">
        <v>0</v>
      </c>
      <c r="DA45" s="90">
        <v>0</v>
      </c>
      <c r="DB45" s="90">
        <v>0</v>
      </c>
      <c r="DC45" s="90">
        <v>0</v>
      </c>
      <c r="DD45" s="90">
        <v>5</v>
      </c>
      <c r="DE45" s="90">
        <v>0</v>
      </c>
      <c r="DF45" s="90">
        <v>4</v>
      </c>
      <c r="DG45" s="90">
        <v>1.5</v>
      </c>
      <c r="DH45" s="91">
        <v>4</v>
      </c>
    </row>
    <row r="46" spans="1:112" ht="17" x14ac:dyDescent="0.25">
      <c r="A46" s="45" t="s">
        <v>442</v>
      </c>
      <c r="B46" s="45" t="s">
        <v>443</v>
      </c>
      <c r="C46" s="40" t="s">
        <v>801</v>
      </c>
      <c r="D46" s="95">
        <v>2</v>
      </c>
      <c r="E46" s="96">
        <v>2</v>
      </c>
      <c r="F46" s="96">
        <v>2</v>
      </c>
      <c r="G46" s="96">
        <v>2</v>
      </c>
      <c r="H46" s="96">
        <v>1</v>
      </c>
      <c r="I46" s="96">
        <v>0</v>
      </c>
      <c r="J46" s="96">
        <v>2</v>
      </c>
      <c r="K46" s="96">
        <v>2</v>
      </c>
      <c r="L46" s="96">
        <v>2</v>
      </c>
      <c r="M46" s="96">
        <v>0</v>
      </c>
      <c r="N46" s="96">
        <v>2</v>
      </c>
      <c r="O46" s="96">
        <v>2</v>
      </c>
      <c r="P46" s="96">
        <v>2</v>
      </c>
      <c r="Q46" s="96">
        <v>1</v>
      </c>
      <c r="R46" s="96">
        <v>1</v>
      </c>
      <c r="S46" s="96">
        <v>2</v>
      </c>
      <c r="T46" s="96">
        <v>1</v>
      </c>
      <c r="U46" s="96">
        <v>1</v>
      </c>
      <c r="V46" s="96">
        <v>0</v>
      </c>
      <c r="W46" s="96">
        <v>0</v>
      </c>
      <c r="X46" s="96">
        <v>0</v>
      </c>
      <c r="Y46" s="96">
        <v>2</v>
      </c>
      <c r="Z46" s="97">
        <v>1</v>
      </c>
      <c r="AA46" s="95">
        <v>2</v>
      </c>
      <c r="AB46" s="96">
        <v>2</v>
      </c>
      <c r="AC46" s="96">
        <v>2</v>
      </c>
      <c r="AD46" s="96">
        <v>2</v>
      </c>
      <c r="AE46" s="96">
        <v>0</v>
      </c>
      <c r="AF46" s="96">
        <v>0</v>
      </c>
      <c r="AG46" s="96">
        <v>2</v>
      </c>
      <c r="AH46" s="96">
        <v>2</v>
      </c>
      <c r="AI46" s="96">
        <v>2</v>
      </c>
      <c r="AJ46" s="96">
        <v>0</v>
      </c>
      <c r="AK46" s="96">
        <v>0</v>
      </c>
      <c r="AL46" s="96">
        <v>0</v>
      </c>
      <c r="AM46" s="96">
        <v>1</v>
      </c>
      <c r="AN46" s="96">
        <v>1</v>
      </c>
      <c r="AO46" s="96">
        <v>0</v>
      </c>
      <c r="AP46" s="96">
        <v>0</v>
      </c>
      <c r="AQ46" s="96">
        <v>0</v>
      </c>
      <c r="AR46" s="96">
        <v>0</v>
      </c>
      <c r="AS46" s="96">
        <v>0</v>
      </c>
      <c r="AT46" s="96">
        <v>0</v>
      </c>
      <c r="AU46" s="96">
        <v>0</v>
      </c>
      <c r="AV46" s="96">
        <v>0</v>
      </c>
      <c r="AW46" s="97">
        <v>0</v>
      </c>
      <c r="AX46" s="95">
        <v>0</v>
      </c>
      <c r="AY46" s="96">
        <v>0</v>
      </c>
      <c r="AZ46" s="96">
        <v>0</v>
      </c>
      <c r="BA46" s="96">
        <v>0</v>
      </c>
      <c r="BB46" s="96">
        <v>0</v>
      </c>
      <c r="BC46" s="96">
        <v>0</v>
      </c>
      <c r="BD46" s="96">
        <v>0</v>
      </c>
      <c r="BE46" s="96">
        <v>1</v>
      </c>
      <c r="BF46" s="96">
        <v>1</v>
      </c>
      <c r="BG46" s="96">
        <v>0</v>
      </c>
      <c r="BH46" s="96">
        <v>0</v>
      </c>
      <c r="BI46" s="96">
        <v>0</v>
      </c>
      <c r="BJ46" s="96">
        <v>1</v>
      </c>
      <c r="BK46" s="96">
        <v>0</v>
      </c>
      <c r="BL46" s="96">
        <v>0</v>
      </c>
      <c r="BM46" s="96">
        <v>0</v>
      </c>
      <c r="BN46" s="96">
        <v>0</v>
      </c>
      <c r="BO46" s="96">
        <v>0</v>
      </c>
      <c r="BP46" s="96">
        <v>0</v>
      </c>
      <c r="BQ46" s="96">
        <v>0</v>
      </c>
      <c r="BR46" s="96">
        <v>0</v>
      </c>
      <c r="BS46" s="96">
        <v>0</v>
      </c>
      <c r="BT46" s="97">
        <v>0</v>
      </c>
      <c r="BU46" s="95">
        <v>0</v>
      </c>
      <c r="BV46" s="96">
        <v>0</v>
      </c>
      <c r="BW46" s="96">
        <v>0</v>
      </c>
      <c r="BX46" s="96">
        <v>0</v>
      </c>
      <c r="BY46" s="96">
        <v>0</v>
      </c>
      <c r="BZ46" s="96">
        <v>0</v>
      </c>
      <c r="CA46" s="96">
        <v>0</v>
      </c>
      <c r="CB46" s="96">
        <v>0</v>
      </c>
      <c r="CC46" s="96">
        <v>0</v>
      </c>
      <c r="CD46" s="96">
        <v>0</v>
      </c>
      <c r="CE46" s="96">
        <v>0</v>
      </c>
      <c r="CF46" s="96">
        <v>0</v>
      </c>
      <c r="CG46" s="96">
        <v>0</v>
      </c>
      <c r="CH46" s="96">
        <v>0</v>
      </c>
      <c r="CI46" s="96">
        <v>0</v>
      </c>
      <c r="CJ46" s="96">
        <v>0</v>
      </c>
      <c r="CK46" s="96">
        <v>0</v>
      </c>
      <c r="CL46" s="96">
        <v>0</v>
      </c>
      <c r="CM46" s="96">
        <v>0</v>
      </c>
      <c r="CN46" s="96">
        <v>0</v>
      </c>
      <c r="CO46" s="96">
        <v>0</v>
      </c>
      <c r="CP46" s="96">
        <v>0</v>
      </c>
      <c r="CQ46" s="97">
        <v>0</v>
      </c>
      <c r="CR46" s="95">
        <v>3.75</v>
      </c>
      <c r="CS46" s="96">
        <v>3.333333333333333</v>
      </c>
      <c r="CT46" s="96">
        <v>4.166666666666667</v>
      </c>
      <c r="CU46" s="96">
        <v>2.5</v>
      </c>
      <c r="CV46" s="96">
        <v>3.333333333333333</v>
      </c>
      <c r="CW46" s="96">
        <v>1.6666666666666665</v>
      </c>
      <c r="CX46" s="96">
        <v>5</v>
      </c>
      <c r="CY46" s="96">
        <v>0</v>
      </c>
      <c r="CZ46" s="96">
        <v>1.25</v>
      </c>
      <c r="DA46" s="96">
        <v>0</v>
      </c>
      <c r="DB46" s="96">
        <v>0</v>
      </c>
      <c r="DC46" s="96">
        <v>0</v>
      </c>
      <c r="DD46" s="96">
        <v>3.75</v>
      </c>
      <c r="DE46" s="96">
        <v>0</v>
      </c>
      <c r="DF46" s="96">
        <v>3.5</v>
      </c>
      <c r="DG46" s="96">
        <v>2.5</v>
      </c>
      <c r="DH46" s="97">
        <v>1</v>
      </c>
    </row>
    <row r="47" spans="1:112" x14ac:dyDescent="0.25">
      <c r="B47" s="34">
        <f>COUNTA(B12:B46)</f>
        <v>30</v>
      </c>
    </row>
    <row r="48" spans="1:112" x14ac:dyDescent="0.25">
      <c r="B48" s="34" t="s">
        <v>450</v>
      </c>
    </row>
    <row r="50" spans="2:6" x14ac:dyDescent="0.25">
      <c r="B50" s="98"/>
      <c r="C50" s="98" t="s">
        <v>802</v>
      </c>
      <c r="D50" s="99"/>
      <c r="E50" s="100"/>
      <c r="F50" s="34" t="s">
        <v>803</v>
      </c>
    </row>
    <row r="51" spans="2:6" x14ac:dyDescent="0.25">
      <c r="D51" s="101"/>
      <c r="E51" s="102"/>
      <c r="F51" s="34" t="s">
        <v>804</v>
      </c>
    </row>
    <row r="52" spans="2:6" x14ac:dyDescent="0.25">
      <c r="D52" s="103"/>
      <c r="E52" s="103"/>
      <c r="F52" s="34" t="s">
        <v>805</v>
      </c>
    </row>
    <row r="54" spans="2:6" x14ac:dyDescent="0.25">
      <c r="E54" s="104"/>
      <c r="F54" s="34" t="s">
        <v>806</v>
      </c>
    </row>
    <row r="55" spans="2:6" x14ac:dyDescent="0.25">
      <c r="E55" s="105"/>
      <c r="F55" s="34" t="s">
        <v>807</v>
      </c>
    </row>
  </sheetData>
  <mergeCells count="43">
    <mergeCell ref="A31:A32"/>
    <mergeCell ref="B31:B32"/>
    <mergeCell ref="A43:A44"/>
    <mergeCell ref="B43:B44"/>
    <mergeCell ref="CO11:CQ11"/>
    <mergeCell ref="A17:A18"/>
    <mergeCell ref="B17:B18"/>
    <mergeCell ref="A26:A27"/>
    <mergeCell ref="B26:B27"/>
    <mergeCell ref="A29:A30"/>
    <mergeCell ref="B29:B30"/>
    <mergeCell ref="BM11:BQ11"/>
    <mergeCell ref="BR11:BT11"/>
    <mergeCell ref="BU11:BZ11"/>
    <mergeCell ref="CA11:CF11"/>
    <mergeCell ref="CG11:CI11"/>
    <mergeCell ref="CJ11:CN11"/>
    <mergeCell ref="AM11:AO11"/>
    <mergeCell ref="AP11:AT11"/>
    <mergeCell ref="AU11:AW11"/>
    <mergeCell ref="AX11:BC11"/>
    <mergeCell ref="BD11:BI11"/>
    <mergeCell ref="BJ11:BL11"/>
    <mergeCell ref="CZ10:DA10"/>
    <mergeCell ref="DB10:DC10"/>
    <mergeCell ref="DD10:DE10"/>
    <mergeCell ref="D11:I11"/>
    <mergeCell ref="J11:O11"/>
    <mergeCell ref="P11:R11"/>
    <mergeCell ref="S11:W11"/>
    <mergeCell ref="X11:Z11"/>
    <mergeCell ref="AA11:AF11"/>
    <mergeCell ref="AG11:AL11"/>
    <mergeCell ref="D9:Z9"/>
    <mergeCell ref="AA9:AW9"/>
    <mergeCell ref="AX9:BT9"/>
    <mergeCell ref="BU9:CQ9"/>
    <mergeCell ref="CR9:DE9"/>
    <mergeCell ref="DF9:DH10"/>
    <mergeCell ref="CR10:CS10"/>
    <mergeCell ref="CT10:CU10"/>
    <mergeCell ref="CV10:CW10"/>
    <mergeCell ref="CX10:CY10"/>
  </mergeCells>
  <conditionalFormatting sqref="CU6:CY6">
    <cfRule type="colorScale" priority="2">
      <colorScale>
        <cfvo type="min"/>
        <cfvo type="max"/>
        <color rgb="FFFFEF9C"/>
        <color rgb="FF63BE7B"/>
      </colorScale>
    </cfRule>
  </conditionalFormatting>
  <conditionalFormatting sqref="CU4:CY4">
    <cfRule type="colorScale" priority="1">
      <colorScale>
        <cfvo type="min"/>
        <cfvo type="max"/>
        <color rgb="FFFFEF9C"/>
        <color rgb="FF63BE7B"/>
      </colorScale>
    </cfRule>
  </conditionalFormatting>
  <conditionalFormatting sqref="D12:I46">
    <cfRule type="colorScale" priority="3">
      <colorScale>
        <cfvo type="min"/>
        <cfvo type="percentile" val="50"/>
        <cfvo type="max"/>
        <color theme="0"/>
        <color theme="8" tint="0.39997558519241921"/>
        <color theme="8"/>
      </colorScale>
    </cfRule>
  </conditionalFormatting>
  <conditionalFormatting sqref="J12:O46">
    <cfRule type="colorScale" priority="4">
      <colorScale>
        <cfvo type="min"/>
        <cfvo type="percentile" val="50"/>
        <cfvo type="max"/>
        <color theme="0"/>
        <color theme="5" tint="0.39997558519241921"/>
        <color theme="5"/>
      </colorScale>
    </cfRule>
  </conditionalFormatting>
  <conditionalFormatting sqref="CR12:DH46">
    <cfRule type="colorScale" priority="5">
      <colorScale>
        <cfvo type="min"/>
        <cfvo type="max"/>
        <color rgb="FFFFEF9C"/>
        <color rgb="FF63BE7B"/>
      </colorScale>
    </cfRule>
  </conditionalFormatting>
  <conditionalFormatting sqref="S12:X46">
    <cfRule type="colorScale" priority="6">
      <colorScale>
        <cfvo type="min"/>
        <cfvo type="percentile" val="50"/>
        <cfvo type="max"/>
        <color theme="0"/>
        <color theme="5" tint="0.39997558519241921"/>
        <color theme="5"/>
      </colorScale>
    </cfRule>
  </conditionalFormatting>
  <conditionalFormatting sqref="P12:R46">
    <cfRule type="colorScale" priority="7">
      <colorScale>
        <cfvo type="min"/>
        <cfvo type="percentile" val="50"/>
        <cfvo type="max"/>
        <color theme="0"/>
        <color theme="8" tint="0.39997558519241921"/>
        <color theme="8"/>
      </colorScale>
    </cfRule>
  </conditionalFormatting>
  <conditionalFormatting sqref="Y12:Z46">
    <cfRule type="colorScale" priority="8">
      <colorScale>
        <cfvo type="min"/>
        <cfvo type="percentile" val="50"/>
        <cfvo type="max"/>
        <color theme="0"/>
        <color theme="8" tint="0.39997558519241921"/>
        <color theme="8"/>
      </colorScale>
    </cfRule>
  </conditionalFormatting>
  <conditionalFormatting sqref="AA12:AF46">
    <cfRule type="colorScale" priority="9">
      <colorScale>
        <cfvo type="min"/>
        <cfvo type="percentile" val="50"/>
        <cfvo type="max"/>
        <color theme="0"/>
        <color theme="8" tint="0.39997558519241921"/>
        <color theme="8"/>
      </colorScale>
    </cfRule>
  </conditionalFormatting>
  <conditionalFormatting sqref="AG12:AL46">
    <cfRule type="colorScale" priority="10">
      <colorScale>
        <cfvo type="min"/>
        <cfvo type="percentile" val="50"/>
        <cfvo type="max"/>
        <color theme="0"/>
        <color theme="5" tint="0.39997558519241921"/>
        <color theme="5"/>
      </colorScale>
    </cfRule>
  </conditionalFormatting>
  <conditionalFormatting sqref="AP12:AU46">
    <cfRule type="colorScale" priority="11">
      <colorScale>
        <cfvo type="min"/>
        <cfvo type="percentile" val="50"/>
        <cfvo type="max"/>
        <color theme="0"/>
        <color theme="5" tint="0.39997558519241921"/>
        <color theme="5"/>
      </colorScale>
    </cfRule>
  </conditionalFormatting>
  <conditionalFormatting sqref="AM12:AO46">
    <cfRule type="colorScale" priority="12">
      <colorScale>
        <cfvo type="min"/>
        <cfvo type="percentile" val="50"/>
        <cfvo type="max"/>
        <color theme="0"/>
        <color theme="8" tint="0.39997558519241921"/>
        <color theme="8"/>
      </colorScale>
    </cfRule>
  </conditionalFormatting>
  <conditionalFormatting sqref="AV12:AW46">
    <cfRule type="colorScale" priority="13">
      <colorScale>
        <cfvo type="min"/>
        <cfvo type="percentile" val="50"/>
        <cfvo type="max"/>
        <color theme="0"/>
        <color theme="8" tint="0.39997558519241921"/>
        <color theme="8"/>
      </colorScale>
    </cfRule>
  </conditionalFormatting>
  <conditionalFormatting sqref="AX12:BC46">
    <cfRule type="colorScale" priority="14">
      <colorScale>
        <cfvo type="min"/>
        <cfvo type="percentile" val="50"/>
        <cfvo type="max"/>
        <color theme="0"/>
        <color theme="8" tint="0.39997558519241921"/>
        <color theme="8"/>
      </colorScale>
    </cfRule>
  </conditionalFormatting>
  <conditionalFormatting sqref="BD12:BI46">
    <cfRule type="colorScale" priority="15">
      <colorScale>
        <cfvo type="min"/>
        <cfvo type="percentile" val="50"/>
        <cfvo type="max"/>
        <color theme="0"/>
        <color theme="5" tint="0.39997558519241921"/>
        <color theme="5"/>
      </colorScale>
    </cfRule>
  </conditionalFormatting>
  <conditionalFormatting sqref="BM12:BR46">
    <cfRule type="colorScale" priority="16">
      <colorScale>
        <cfvo type="min"/>
        <cfvo type="percentile" val="50"/>
        <cfvo type="max"/>
        <color theme="0"/>
        <color theme="5" tint="0.39997558519241921"/>
        <color theme="5"/>
      </colorScale>
    </cfRule>
  </conditionalFormatting>
  <conditionalFormatting sqref="BJ12:BL46">
    <cfRule type="colorScale" priority="17">
      <colorScale>
        <cfvo type="min"/>
        <cfvo type="percentile" val="50"/>
        <cfvo type="max"/>
        <color theme="0"/>
        <color theme="8" tint="0.39997558519241921"/>
        <color theme="8"/>
      </colorScale>
    </cfRule>
  </conditionalFormatting>
  <conditionalFormatting sqref="BS12:BT46">
    <cfRule type="colorScale" priority="18">
      <colorScale>
        <cfvo type="min"/>
        <cfvo type="percentile" val="50"/>
        <cfvo type="max"/>
        <color theme="0"/>
        <color theme="8" tint="0.39997558519241921"/>
        <color theme="8"/>
      </colorScale>
    </cfRule>
  </conditionalFormatting>
  <conditionalFormatting sqref="BU12:BZ46">
    <cfRule type="colorScale" priority="19">
      <colorScale>
        <cfvo type="min"/>
        <cfvo type="percentile" val="50"/>
        <cfvo type="max"/>
        <color theme="0"/>
        <color theme="8" tint="0.39997558519241921"/>
        <color theme="8"/>
      </colorScale>
    </cfRule>
  </conditionalFormatting>
  <conditionalFormatting sqref="CA12:CF46">
    <cfRule type="colorScale" priority="20">
      <colorScale>
        <cfvo type="min"/>
        <cfvo type="percentile" val="50"/>
        <cfvo type="max"/>
        <color theme="0"/>
        <color theme="5" tint="0.39997558519241921"/>
        <color theme="5"/>
      </colorScale>
    </cfRule>
  </conditionalFormatting>
  <conditionalFormatting sqref="CJ12:CO46">
    <cfRule type="colorScale" priority="21">
      <colorScale>
        <cfvo type="min"/>
        <cfvo type="percentile" val="50"/>
        <cfvo type="max"/>
        <color theme="0"/>
        <color theme="5" tint="0.39997558519241921"/>
        <color theme="5"/>
      </colorScale>
    </cfRule>
  </conditionalFormatting>
  <conditionalFormatting sqref="CG12:CI46">
    <cfRule type="colorScale" priority="22">
      <colorScale>
        <cfvo type="min"/>
        <cfvo type="percentile" val="50"/>
        <cfvo type="max"/>
        <color theme="0"/>
        <color theme="8" tint="0.39997558519241921"/>
        <color theme="8"/>
      </colorScale>
    </cfRule>
  </conditionalFormatting>
  <conditionalFormatting sqref="CP12:CQ46">
    <cfRule type="colorScale" priority="23">
      <colorScale>
        <cfvo type="min"/>
        <cfvo type="percentile" val="50"/>
        <cfvo type="max"/>
        <color theme="0"/>
        <color theme="8" tint="0.39997558519241921"/>
        <color theme="8"/>
      </colorScale>
    </cfRule>
  </conditionalFormatting>
  <hyperlinks>
    <hyperlink ref="B8" location="TOC!A1" display="Back to TOC" xr:uid="{A74BB479-2AAB-5642-A8DA-21392E9736E4}"/>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958582-6A7D-A24C-8741-B05B3B8F6C5A}">
  <sheetPr>
    <tabColor rgb="FFFFC000"/>
  </sheetPr>
  <dimension ref="A1:P36"/>
  <sheetViews>
    <sheetView zoomScaleNormal="100" workbookViewId="0">
      <pane xSplit="2" ySplit="10" topLeftCell="F12" activePane="bottomRight" state="frozen"/>
      <selection pane="topRight"/>
      <selection pane="bottomLeft"/>
      <selection pane="bottomRight"/>
    </sheetView>
  </sheetViews>
  <sheetFormatPr baseColWidth="10" defaultColWidth="8.6640625" defaultRowHeight="16" x14ac:dyDescent="0.2"/>
  <cols>
    <col min="1" max="1" width="18.1640625" style="52" bestFit="1" customWidth="1"/>
    <col min="2" max="2" width="32.5" style="52" customWidth="1"/>
    <col min="3" max="3" width="41.6640625" style="52" customWidth="1"/>
    <col min="4" max="4" width="50" style="52" customWidth="1"/>
    <col min="5" max="6" width="8.33203125" style="52" customWidth="1"/>
    <col min="7" max="7" width="7.6640625" style="52" customWidth="1"/>
    <col min="8" max="8" width="7.5" style="52" customWidth="1"/>
    <col min="9" max="9" width="8.33203125" style="52" customWidth="1"/>
    <col min="10" max="15" width="33.33203125" style="52" customWidth="1"/>
    <col min="16" max="16384" width="8.6640625" style="52"/>
  </cols>
  <sheetData>
    <row r="1" spans="1:15" x14ac:dyDescent="0.25">
      <c r="A1" s="51" t="s">
        <v>111</v>
      </c>
      <c r="B1" s="39" t="s">
        <v>22</v>
      </c>
    </row>
    <row r="2" spans="1:15" x14ac:dyDescent="0.25">
      <c r="A2" s="51" t="s">
        <v>112</v>
      </c>
      <c r="B2" s="39" t="s">
        <v>23</v>
      </c>
    </row>
    <row r="3" spans="1:15" x14ac:dyDescent="0.25">
      <c r="A3" s="51" t="s">
        <v>113</v>
      </c>
      <c r="B3" s="20" t="s">
        <v>808</v>
      </c>
    </row>
    <row r="4" spans="1:15" x14ac:dyDescent="0.25">
      <c r="A4" s="19" t="s">
        <v>4</v>
      </c>
      <c r="B4" s="20" t="s">
        <v>11</v>
      </c>
    </row>
    <row r="5" spans="1:15" x14ac:dyDescent="0.25">
      <c r="A5" s="19" t="s">
        <v>5</v>
      </c>
      <c r="B5" s="20" t="s">
        <v>24</v>
      </c>
    </row>
    <row r="6" spans="1:15" x14ac:dyDescent="0.25">
      <c r="A6" s="19" t="s">
        <v>6</v>
      </c>
      <c r="B6" s="23" t="s">
        <v>25</v>
      </c>
    </row>
    <row r="8" spans="1:15" x14ac:dyDescent="0.2">
      <c r="B8" s="25" t="s">
        <v>115</v>
      </c>
    </row>
    <row r="9" spans="1:15" s="107" customFormat="1" x14ac:dyDescent="0.2">
      <c r="A9" s="57"/>
      <c r="B9" s="106"/>
      <c r="C9" s="36"/>
      <c r="E9" s="108" t="s">
        <v>692</v>
      </c>
      <c r="F9" s="108"/>
      <c r="G9" s="109" t="s">
        <v>693</v>
      </c>
      <c r="H9" s="110"/>
      <c r="I9" s="111"/>
      <c r="J9" s="70" t="s">
        <v>809</v>
      </c>
      <c r="K9" s="70"/>
      <c r="L9" s="70"/>
      <c r="M9" s="70"/>
      <c r="N9" s="70"/>
      <c r="O9" s="70"/>
    </row>
    <row r="10" spans="1:15" s="107" customFormat="1" ht="51" x14ac:dyDescent="0.2">
      <c r="A10" s="27" t="s">
        <v>116</v>
      </c>
      <c r="B10" s="27" t="s">
        <v>117</v>
      </c>
      <c r="C10" s="28" t="s">
        <v>694</v>
      </c>
      <c r="D10" s="27" t="s">
        <v>121</v>
      </c>
      <c r="E10" s="28" t="s">
        <v>695</v>
      </c>
      <c r="F10" s="28" t="s">
        <v>696</v>
      </c>
      <c r="G10" s="29" t="s">
        <v>697</v>
      </c>
      <c r="H10" s="29" t="s">
        <v>698</v>
      </c>
      <c r="I10" s="28" t="s">
        <v>12</v>
      </c>
      <c r="J10" s="28" t="s">
        <v>780</v>
      </c>
      <c r="K10" s="28" t="s">
        <v>810</v>
      </c>
      <c r="L10" s="28" t="s">
        <v>811</v>
      </c>
      <c r="M10" s="28" t="s">
        <v>812</v>
      </c>
      <c r="N10" s="28" t="s">
        <v>772</v>
      </c>
      <c r="O10" s="28" t="s">
        <v>813</v>
      </c>
    </row>
    <row r="11" spans="1:15" ht="356" x14ac:dyDescent="0.2">
      <c r="A11" s="32" t="s">
        <v>122</v>
      </c>
      <c r="B11" s="32" t="s">
        <v>123</v>
      </c>
      <c r="C11" s="31" t="s">
        <v>814</v>
      </c>
      <c r="D11" s="33" t="s">
        <v>815</v>
      </c>
      <c r="E11" s="32"/>
      <c r="F11" s="32">
        <v>2019</v>
      </c>
      <c r="G11" s="32">
        <v>2023</v>
      </c>
      <c r="H11" s="32"/>
      <c r="I11" s="32"/>
      <c r="J11" s="35" t="s">
        <v>816</v>
      </c>
      <c r="K11" s="35"/>
      <c r="L11" s="35" t="s">
        <v>817</v>
      </c>
      <c r="M11" s="35" t="s">
        <v>818</v>
      </c>
      <c r="N11" s="35" t="s">
        <v>819</v>
      </c>
      <c r="O11" s="35"/>
    </row>
    <row r="12" spans="1:15" ht="136" x14ac:dyDescent="0.2">
      <c r="A12" s="32" t="s">
        <v>136</v>
      </c>
      <c r="B12" s="32" t="s">
        <v>137</v>
      </c>
      <c r="C12" s="31" t="s">
        <v>820</v>
      </c>
      <c r="D12" s="33" t="s">
        <v>821</v>
      </c>
      <c r="E12" s="32">
        <v>2016</v>
      </c>
      <c r="F12" s="32"/>
      <c r="G12" s="32">
        <v>2023</v>
      </c>
      <c r="H12" s="32"/>
      <c r="I12" s="32"/>
      <c r="J12" s="35" t="s">
        <v>822</v>
      </c>
      <c r="K12" s="35" t="s">
        <v>823</v>
      </c>
      <c r="L12" s="35"/>
      <c r="M12" s="35"/>
      <c r="N12" s="35" t="s">
        <v>824</v>
      </c>
      <c r="O12" s="35"/>
    </row>
    <row r="13" spans="1:15" ht="289" x14ac:dyDescent="0.2">
      <c r="A13" s="32" t="s">
        <v>146</v>
      </c>
      <c r="B13" s="32" t="s">
        <v>147</v>
      </c>
      <c r="C13" s="33" t="s">
        <v>825</v>
      </c>
      <c r="D13" s="33" t="s">
        <v>826</v>
      </c>
      <c r="E13" s="112">
        <v>2009</v>
      </c>
      <c r="F13" s="32"/>
      <c r="G13" s="32"/>
      <c r="H13" s="32"/>
      <c r="I13" s="32" t="s">
        <v>12</v>
      </c>
      <c r="J13" s="35" t="s">
        <v>827</v>
      </c>
      <c r="K13" s="35" t="s">
        <v>828</v>
      </c>
      <c r="L13" s="35" t="s">
        <v>829</v>
      </c>
      <c r="M13" s="35" t="s">
        <v>830</v>
      </c>
      <c r="N13" s="35" t="s">
        <v>831</v>
      </c>
      <c r="O13" s="35"/>
    </row>
    <row r="14" spans="1:15" ht="409.6" x14ac:dyDescent="0.2">
      <c r="A14" s="32" t="s">
        <v>151</v>
      </c>
      <c r="B14" s="32" t="s">
        <v>152</v>
      </c>
      <c r="C14" s="33" t="s">
        <v>832</v>
      </c>
      <c r="D14" s="33" t="s">
        <v>833</v>
      </c>
      <c r="E14" s="32">
        <v>2007</v>
      </c>
      <c r="F14" s="32"/>
      <c r="G14" s="32">
        <v>2027</v>
      </c>
      <c r="H14" s="32"/>
      <c r="I14" s="32"/>
      <c r="J14" s="35" t="s">
        <v>834</v>
      </c>
      <c r="K14" s="35" t="s">
        <v>835</v>
      </c>
      <c r="L14" s="35" t="s">
        <v>836</v>
      </c>
      <c r="M14" s="35" t="s">
        <v>837</v>
      </c>
      <c r="N14" s="35"/>
      <c r="O14" s="35" t="s">
        <v>838</v>
      </c>
    </row>
    <row r="15" spans="1:15" ht="388" x14ac:dyDescent="0.2">
      <c r="A15" s="41" t="s">
        <v>178</v>
      </c>
      <c r="B15" s="41" t="s">
        <v>179</v>
      </c>
      <c r="C15" s="33" t="s">
        <v>839</v>
      </c>
      <c r="D15" s="33" t="s">
        <v>840</v>
      </c>
      <c r="E15" s="32">
        <v>2012</v>
      </c>
      <c r="F15" s="32"/>
      <c r="G15" s="32"/>
      <c r="H15" s="32">
        <v>2030</v>
      </c>
      <c r="I15" s="32"/>
      <c r="J15" s="35" t="s">
        <v>841</v>
      </c>
      <c r="K15" s="35"/>
      <c r="L15" s="35" t="s">
        <v>842</v>
      </c>
      <c r="M15" s="35" t="s">
        <v>843</v>
      </c>
      <c r="N15" s="35"/>
      <c r="O15" s="35"/>
    </row>
    <row r="16" spans="1:15" ht="51" x14ac:dyDescent="0.2">
      <c r="A16" s="43"/>
      <c r="B16" s="43"/>
      <c r="C16" s="33" t="s">
        <v>844</v>
      </c>
      <c r="D16" s="66" t="s">
        <v>845</v>
      </c>
      <c r="E16" s="32"/>
      <c r="F16" s="32">
        <v>2021</v>
      </c>
      <c r="G16" s="32"/>
      <c r="H16" s="32">
        <v>2035</v>
      </c>
      <c r="I16" s="32"/>
      <c r="J16" s="35" t="s">
        <v>846</v>
      </c>
      <c r="K16" s="35"/>
      <c r="L16" s="35"/>
      <c r="M16" s="35"/>
      <c r="N16" s="35"/>
      <c r="O16" s="35"/>
    </row>
    <row r="17" spans="1:16" ht="289" x14ac:dyDescent="0.2">
      <c r="A17" s="32" t="s">
        <v>186</v>
      </c>
      <c r="B17" s="32" t="s">
        <v>187</v>
      </c>
      <c r="C17" s="33" t="s">
        <v>847</v>
      </c>
      <c r="D17" s="33" t="s">
        <v>848</v>
      </c>
      <c r="E17" s="32">
        <v>2015</v>
      </c>
      <c r="F17" s="32"/>
      <c r="G17" s="32">
        <v>2023</v>
      </c>
      <c r="H17" s="32"/>
      <c r="I17" s="32"/>
      <c r="J17" s="35" t="s">
        <v>849</v>
      </c>
      <c r="K17" s="35"/>
      <c r="L17" s="35"/>
      <c r="M17" s="35"/>
      <c r="N17" s="35" t="s">
        <v>850</v>
      </c>
      <c r="O17" s="35"/>
    </row>
    <row r="18" spans="1:16" ht="372" x14ac:dyDescent="0.2">
      <c r="A18" s="30" t="s">
        <v>211</v>
      </c>
      <c r="B18" s="30" t="s">
        <v>212</v>
      </c>
      <c r="C18" s="33" t="s">
        <v>851</v>
      </c>
      <c r="D18" s="113" t="s">
        <v>852</v>
      </c>
      <c r="E18" s="32">
        <v>2001</v>
      </c>
      <c r="F18" s="32"/>
      <c r="G18" s="32">
        <v>2021</v>
      </c>
      <c r="H18" s="32"/>
      <c r="I18" s="32"/>
      <c r="J18" s="35" t="s">
        <v>853</v>
      </c>
      <c r="K18" s="35"/>
      <c r="L18" s="35" t="s">
        <v>854</v>
      </c>
      <c r="M18" s="35"/>
      <c r="N18" s="35" t="s">
        <v>855</v>
      </c>
      <c r="O18" s="35"/>
      <c r="P18" s="114" t="s">
        <v>856</v>
      </c>
    </row>
    <row r="19" spans="1:16" ht="119" x14ac:dyDescent="0.2">
      <c r="A19" s="30"/>
      <c r="B19" s="30"/>
      <c r="C19" s="33" t="s">
        <v>857</v>
      </c>
      <c r="D19" s="33" t="s">
        <v>858</v>
      </c>
      <c r="E19" s="32">
        <v>2007</v>
      </c>
      <c r="F19" s="32"/>
      <c r="G19" s="32">
        <v>2025</v>
      </c>
      <c r="H19" s="32"/>
      <c r="I19" s="32"/>
      <c r="J19" s="35" t="s">
        <v>859</v>
      </c>
      <c r="K19" s="35"/>
      <c r="L19" s="35" t="s">
        <v>860</v>
      </c>
      <c r="M19" s="35" t="s">
        <v>861</v>
      </c>
      <c r="N19" s="115"/>
      <c r="O19" s="35"/>
      <c r="P19" s="114"/>
    </row>
    <row r="20" spans="1:16" ht="221" x14ac:dyDescent="0.2">
      <c r="A20" s="32" t="s">
        <v>294</v>
      </c>
      <c r="B20" s="32" t="s">
        <v>295</v>
      </c>
      <c r="C20" s="33" t="s">
        <v>862</v>
      </c>
      <c r="D20" s="33" t="s">
        <v>863</v>
      </c>
      <c r="E20" s="32"/>
      <c r="F20" s="32">
        <v>2017</v>
      </c>
      <c r="G20" s="32"/>
      <c r="H20" s="32">
        <v>2030</v>
      </c>
      <c r="I20" s="32"/>
      <c r="J20" s="35" t="s">
        <v>864</v>
      </c>
      <c r="K20" s="35" t="s">
        <v>865</v>
      </c>
      <c r="L20" s="35" t="s">
        <v>866</v>
      </c>
      <c r="M20" s="35" t="s">
        <v>867</v>
      </c>
      <c r="N20" s="116"/>
      <c r="O20" s="35"/>
    </row>
    <row r="21" spans="1:16" ht="272" x14ac:dyDescent="0.2">
      <c r="A21" s="32" t="s">
        <v>320</v>
      </c>
      <c r="B21" s="32" t="s">
        <v>321</v>
      </c>
      <c r="C21" s="33" t="s">
        <v>868</v>
      </c>
      <c r="D21" s="33" t="s">
        <v>869</v>
      </c>
      <c r="E21" s="32"/>
      <c r="F21" s="32">
        <v>2017</v>
      </c>
      <c r="G21" s="32">
        <v>2026</v>
      </c>
      <c r="H21" s="32"/>
      <c r="I21" s="32"/>
      <c r="J21" s="35" t="s">
        <v>870</v>
      </c>
      <c r="K21" s="35" t="s">
        <v>871</v>
      </c>
      <c r="L21" s="35" t="s">
        <v>872</v>
      </c>
      <c r="M21" s="35" t="s">
        <v>873</v>
      </c>
      <c r="N21" s="35" t="s">
        <v>874</v>
      </c>
      <c r="O21" s="35"/>
    </row>
    <row r="22" spans="1:16" ht="153" x14ac:dyDescent="0.2">
      <c r="A22" s="32" t="s">
        <v>299</v>
      </c>
      <c r="B22" s="32" t="s">
        <v>300</v>
      </c>
      <c r="C22" s="33" t="s">
        <v>875</v>
      </c>
      <c r="D22" s="33" t="s">
        <v>876</v>
      </c>
      <c r="E22" s="32">
        <v>2011</v>
      </c>
      <c r="F22" s="32"/>
      <c r="G22" s="32">
        <v>2020</v>
      </c>
      <c r="H22" s="32"/>
      <c r="I22" s="32"/>
      <c r="J22" s="35" t="s">
        <v>877</v>
      </c>
      <c r="K22" s="35"/>
      <c r="L22" s="35" t="s">
        <v>878</v>
      </c>
      <c r="M22" s="35"/>
      <c r="N22" s="35" t="s">
        <v>879</v>
      </c>
      <c r="O22" s="35"/>
    </row>
    <row r="23" spans="1:16" ht="85" x14ac:dyDescent="0.2">
      <c r="A23" s="32" t="s">
        <v>312</v>
      </c>
      <c r="B23" s="32" t="s">
        <v>313</v>
      </c>
      <c r="C23" s="33" t="s">
        <v>880</v>
      </c>
      <c r="D23" s="33" t="s">
        <v>558</v>
      </c>
      <c r="E23" s="32"/>
      <c r="F23" s="32">
        <v>2021</v>
      </c>
      <c r="G23" s="32"/>
      <c r="H23" s="32">
        <v>2031</v>
      </c>
      <c r="I23" s="32"/>
      <c r="J23" s="35"/>
      <c r="K23" s="35"/>
      <c r="L23" s="35" t="s">
        <v>881</v>
      </c>
      <c r="M23" s="35"/>
      <c r="N23" s="35" t="s">
        <v>882</v>
      </c>
      <c r="O23" s="35" t="s">
        <v>883</v>
      </c>
    </row>
    <row r="24" spans="1:16" ht="119" x14ac:dyDescent="0.2">
      <c r="A24" s="32" t="s">
        <v>336</v>
      </c>
      <c r="B24" s="32" t="s">
        <v>337</v>
      </c>
      <c r="C24" s="33" t="s">
        <v>884</v>
      </c>
      <c r="D24" s="33" t="s">
        <v>885</v>
      </c>
      <c r="E24" s="32"/>
      <c r="F24" s="32">
        <v>2018</v>
      </c>
      <c r="G24" s="32"/>
      <c r="H24" s="32">
        <v>2037</v>
      </c>
      <c r="I24" s="32"/>
      <c r="J24" s="35" t="s">
        <v>886</v>
      </c>
      <c r="K24" s="35" t="s">
        <v>887</v>
      </c>
      <c r="L24" s="35" t="s">
        <v>888</v>
      </c>
      <c r="M24" s="35" t="s">
        <v>889</v>
      </c>
      <c r="N24" s="35" t="s">
        <v>890</v>
      </c>
      <c r="O24" s="35"/>
    </row>
    <row r="25" spans="1:16" ht="388" x14ac:dyDescent="0.2">
      <c r="A25" s="32" t="s">
        <v>362</v>
      </c>
      <c r="B25" s="32" t="s">
        <v>363</v>
      </c>
      <c r="C25" s="33" t="s">
        <v>891</v>
      </c>
      <c r="D25" s="33" t="s">
        <v>892</v>
      </c>
      <c r="E25" s="32">
        <v>2011</v>
      </c>
      <c r="F25" s="32"/>
      <c r="G25" s="32">
        <v>2020</v>
      </c>
      <c r="H25" s="32"/>
      <c r="I25" s="32"/>
      <c r="J25" s="35"/>
      <c r="K25" s="35" t="s">
        <v>893</v>
      </c>
      <c r="L25" s="35" t="s">
        <v>894</v>
      </c>
      <c r="M25" s="35"/>
      <c r="N25" s="35" t="s">
        <v>895</v>
      </c>
      <c r="O25" s="35"/>
    </row>
    <row r="26" spans="1:16" ht="136" x14ac:dyDescent="0.2">
      <c r="A26" s="32" t="s">
        <v>375</v>
      </c>
      <c r="B26" s="32" t="s">
        <v>376</v>
      </c>
      <c r="C26" s="33" t="s">
        <v>896</v>
      </c>
      <c r="D26" s="33" t="s">
        <v>897</v>
      </c>
      <c r="E26" s="32">
        <v>2013</v>
      </c>
      <c r="F26" s="32"/>
      <c r="G26" s="32">
        <v>2023</v>
      </c>
      <c r="H26" s="32"/>
      <c r="I26" s="32"/>
      <c r="J26" s="35" t="s">
        <v>898</v>
      </c>
      <c r="K26" s="35" t="s">
        <v>899</v>
      </c>
      <c r="L26" s="35" t="s">
        <v>900</v>
      </c>
      <c r="M26" s="35" t="s">
        <v>901</v>
      </c>
      <c r="N26" s="35"/>
      <c r="O26" s="35" t="s">
        <v>902</v>
      </c>
    </row>
    <row r="27" spans="1:16" ht="153" x14ac:dyDescent="0.2">
      <c r="A27" s="32" t="s">
        <v>383</v>
      </c>
      <c r="B27" s="32" t="s">
        <v>384</v>
      </c>
      <c r="C27" s="33" t="s">
        <v>903</v>
      </c>
      <c r="D27" s="33" t="s">
        <v>904</v>
      </c>
      <c r="E27" s="32"/>
      <c r="F27" s="32">
        <v>2018</v>
      </c>
      <c r="G27" s="32">
        <v>2027</v>
      </c>
      <c r="H27" s="32"/>
      <c r="I27" s="32"/>
      <c r="J27" s="35" t="s">
        <v>905</v>
      </c>
      <c r="K27" s="117" t="s">
        <v>906</v>
      </c>
      <c r="L27" s="35" t="s">
        <v>907</v>
      </c>
      <c r="M27" s="35" t="s">
        <v>908</v>
      </c>
      <c r="N27" s="35" t="s">
        <v>909</v>
      </c>
      <c r="O27" s="35"/>
      <c r="P27" s="114"/>
    </row>
    <row r="28" spans="1:16" ht="272" x14ac:dyDescent="0.2">
      <c r="A28" s="32" t="s">
        <v>407</v>
      </c>
      <c r="B28" s="32" t="s">
        <v>408</v>
      </c>
      <c r="C28" s="33" t="s">
        <v>910</v>
      </c>
      <c r="D28" s="33" t="s">
        <v>911</v>
      </c>
      <c r="E28" s="32">
        <v>2015</v>
      </c>
      <c r="F28" s="32"/>
      <c r="G28" s="32">
        <v>2022</v>
      </c>
      <c r="H28" s="32"/>
      <c r="I28" s="32"/>
      <c r="J28" s="35" t="s">
        <v>912</v>
      </c>
      <c r="K28" s="117"/>
      <c r="L28" s="35"/>
      <c r="M28" s="35"/>
      <c r="N28" s="35"/>
      <c r="O28" s="35"/>
      <c r="P28" s="114"/>
    </row>
    <row r="29" spans="1:16" ht="119" x14ac:dyDescent="0.2">
      <c r="A29" s="32" t="s">
        <v>417</v>
      </c>
      <c r="B29" s="32" t="s">
        <v>418</v>
      </c>
      <c r="C29" s="33" t="s">
        <v>913</v>
      </c>
      <c r="D29" s="33" t="s">
        <v>914</v>
      </c>
      <c r="E29" s="32">
        <v>2013</v>
      </c>
      <c r="F29" s="32"/>
      <c r="G29" s="32">
        <v>2023</v>
      </c>
      <c r="H29" s="32"/>
      <c r="I29" s="32"/>
      <c r="J29" s="35" t="s">
        <v>915</v>
      </c>
      <c r="K29" s="35" t="s">
        <v>916</v>
      </c>
      <c r="L29" s="35" t="s">
        <v>917</v>
      </c>
      <c r="M29" s="35"/>
      <c r="N29" s="35"/>
      <c r="O29" s="35"/>
      <c r="P29" s="114"/>
    </row>
    <row r="30" spans="1:16" ht="102" x14ac:dyDescent="0.2">
      <c r="A30" s="32" t="s">
        <v>427</v>
      </c>
      <c r="B30" s="32" t="s">
        <v>428</v>
      </c>
      <c r="C30" s="33" t="s">
        <v>918</v>
      </c>
      <c r="D30" s="33" t="s">
        <v>919</v>
      </c>
      <c r="E30" s="32"/>
      <c r="F30" s="32">
        <v>2017</v>
      </c>
      <c r="G30" s="32">
        <v>2025</v>
      </c>
      <c r="H30" s="32"/>
      <c r="I30" s="32"/>
      <c r="J30" s="35"/>
      <c r="K30" s="35"/>
      <c r="L30" s="35" t="s">
        <v>920</v>
      </c>
      <c r="M30" s="35"/>
      <c r="N30" s="35"/>
      <c r="O30" s="35" t="s">
        <v>921</v>
      </c>
      <c r="P30" s="114"/>
    </row>
    <row r="31" spans="1:16" ht="102" x14ac:dyDescent="0.2">
      <c r="A31" s="32" t="s">
        <v>437</v>
      </c>
      <c r="B31" s="32" t="s">
        <v>438</v>
      </c>
      <c r="C31" s="33" t="s">
        <v>922</v>
      </c>
      <c r="D31" s="33" t="s">
        <v>923</v>
      </c>
      <c r="E31" s="32">
        <v>2015</v>
      </c>
      <c r="F31" s="32"/>
      <c r="G31" s="32">
        <v>2024</v>
      </c>
      <c r="H31" s="32"/>
      <c r="I31" s="32"/>
      <c r="J31" s="35" t="s">
        <v>924</v>
      </c>
      <c r="K31" s="35" t="s">
        <v>925</v>
      </c>
      <c r="L31" s="35" t="s">
        <v>926</v>
      </c>
      <c r="M31" s="35"/>
      <c r="N31" s="35"/>
      <c r="O31" s="35" t="s">
        <v>927</v>
      </c>
      <c r="P31" s="114"/>
    </row>
    <row r="32" spans="1:16" ht="238" x14ac:dyDescent="0.2">
      <c r="A32" s="32" t="s">
        <v>442</v>
      </c>
      <c r="B32" s="32" t="s">
        <v>443</v>
      </c>
      <c r="C32" s="33" t="s">
        <v>928</v>
      </c>
      <c r="D32" s="33" t="s">
        <v>929</v>
      </c>
      <c r="E32" s="32">
        <v>2013</v>
      </c>
      <c r="F32" s="32"/>
      <c r="G32" s="32"/>
      <c r="H32" s="32">
        <v>2030</v>
      </c>
      <c r="I32" s="32"/>
      <c r="J32" s="35" t="s">
        <v>930</v>
      </c>
      <c r="K32" s="35"/>
      <c r="L32" s="35" t="s">
        <v>931</v>
      </c>
      <c r="M32" s="35" t="s">
        <v>932</v>
      </c>
      <c r="N32" s="35" t="s">
        <v>933</v>
      </c>
      <c r="O32" s="35"/>
      <c r="P32" s="114"/>
    </row>
    <row r="33" spans="1:16" x14ac:dyDescent="0.2">
      <c r="A33" s="21"/>
      <c r="B33" s="21"/>
      <c r="C33" s="21"/>
      <c r="E33" s="26"/>
      <c r="F33" s="26"/>
      <c r="G33" s="26"/>
      <c r="H33" s="26"/>
      <c r="I33" s="26"/>
      <c r="J33" s="26"/>
      <c r="K33" s="118"/>
      <c r="L33" s="26"/>
      <c r="M33" s="26"/>
      <c r="N33" s="26"/>
      <c r="O33" s="26"/>
      <c r="P33" s="114" t="s">
        <v>856</v>
      </c>
    </row>
    <row r="34" spans="1:16" x14ac:dyDescent="0.25">
      <c r="A34" s="21"/>
      <c r="B34" s="34" t="s">
        <v>450</v>
      </c>
      <c r="C34" s="21"/>
      <c r="E34" s="26"/>
      <c r="F34" s="26"/>
      <c r="G34" s="26"/>
      <c r="H34" s="26"/>
      <c r="I34" s="26"/>
      <c r="J34" s="26"/>
      <c r="K34" s="26"/>
      <c r="L34" s="26"/>
      <c r="M34" s="26"/>
      <c r="N34" s="26"/>
      <c r="O34" s="26"/>
    </row>
    <row r="35" spans="1:16" ht="51" x14ac:dyDescent="0.2">
      <c r="A35" s="21"/>
      <c r="B35" s="21"/>
      <c r="C35" s="21" t="s">
        <v>934</v>
      </c>
      <c r="E35" s="26"/>
      <c r="F35" s="26"/>
      <c r="G35" s="26"/>
      <c r="H35" s="26"/>
      <c r="I35" s="26"/>
      <c r="J35" s="26"/>
      <c r="K35" s="26"/>
      <c r="L35" s="26"/>
      <c r="M35" s="26"/>
      <c r="N35" s="26"/>
      <c r="O35" s="26"/>
    </row>
    <row r="36" spans="1:16" x14ac:dyDescent="0.2">
      <c r="A36" s="21"/>
      <c r="B36" s="21"/>
      <c r="C36" s="119"/>
      <c r="E36" s="26"/>
      <c r="F36" s="26"/>
      <c r="G36" s="26"/>
      <c r="H36" s="26"/>
      <c r="I36" s="26"/>
      <c r="J36" s="26"/>
      <c r="K36" s="118"/>
      <c r="L36" s="26"/>
      <c r="M36" s="26"/>
      <c r="N36" s="26"/>
      <c r="O36" s="26"/>
      <c r="P36" s="114" t="s">
        <v>856</v>
      </c>
    </row>
  </sheetData>
  <mergeCells count="7">
    <mergeCell ref="E9:F9"/>
    <mergeCell ref="G9:I9"/>
    <mergeCell ref="J9:O9"/>
    <mergeCell ref="A15:A16"/>
    <mergeCell ref="B15:B16"/>
    <mergeCell ref="A18:A19"/>
    <mergeCell ref="B18:B19"/>
  </mergeCells>
  <hyperlinks>
    <hyperlink ref="B8" location="TOC!A1" display="Back to TOC" xr:uid="{61B21C6B-F4F2-5F45-96B8-4C697765A308}"/>
    <hyperlink ref="D16" r:id="rId1" xr:uid="{D0E46246-8F24-6646-9123-4B3A0F29F18C}"/>
  </hyperlinks>
  <pageMargins left="0.7" right="0.7" top="0.75" bottom="0.75" header="0.3" footer="0.3"/>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26503-DC23-F747-AD78-0DB2BA5A32B1}">
  <sheetPr>
    <tabColor rgb="FFFFC000"/>
  </sheetPr>
  <dimension ref="A1:Y32"/>
  <sheetViews>
    <sheetView zoomScaleNormal="100" workbookViewId="0">
      <pane xSplit="2" ySplit="10" topLeftCell="Q11" activePane="bottomRight" state="frozen"/>
      <selection pane="topRight"/>
      <selection pane="bottomLeft"/>
      <selection pane="bottomRight"/>
    </sheetView>
  </sheetViews>
  <sheetFormatPr baseColWidth="10" defaultColWidth="8.6640625" defaultRowHeight="16" x14ac:dyDescent="0.2"/>
  <cols>
    <col min="1" max="1" width="18.1640625" style="52" bestFit="1" customWidth="1"/>
    <col min="2" max="2" width="32.5" style="52" customWidth="1"/>
    <col min="3" max="3" width="41.6640625" style="52" customWidth="1"/>
    <col min="4" max="4" width="50" style="52" customWidth="1"/>
    <col min="5" max="10" width="8.33203125" style="52" customWidth="1"/>
    <col min="11" max="11" width="33.33203125" style="52" customWidth="1"/>
    <col min="12" max="15" width="3.33203125" style="52" customWidth="1"/>
    <col min="16" max="18" width="33.33203125" style="52" customWidth="1"/>
    <col min="19" max="19" width="8.6640625" style="52"/>
    <col min="20" max="24" width="0" style="52" hidden="1" customWidth="1"/>
    <col min="25" max="25" width="10" style="52" hidden="1" customWidth="1"/>
    <col min="26" max="16384" width="8.6640625" style="52"/>
  </cols>
  <sheetData>
    <row r="1" spans="1:25" s="21" customFormat="1" x14ac:dyDescent="0.25">
      <c r="A1" s="19" t="s">
        <v>111</v>
      </c>
      <c r="B1" s="39" t="s">
        <v>26</v>
      </c>
      <c r="C1" s="63"/>
      <c r="E1" s="63"/>
      <c r="F1" s="63"/>
      <c r="G1" s="63"/>
      <c r="H1" s="63"/>
      <c r="I1" s="63"/>
    </row>
    <row r="2" spans="1:25" s="21" customFormat="1" x14ac:dyDescent="0.25">
      <c r="A2" s="19" t="s">
        <v>112</v>
      </c>
      <c r="B2" s="39" t="s">
        <v>27</v>
      </c>
      <c r="C2" s="63"/>
      <c r="E2" s="63"/>
      <c r="F2" s="63"/>
      <c r="G2" s="63"/>
      <c r="H2" s="63"/>
      <c r="I2" s="63"/>
    </row>
    <row r="3" spans="1:25" s="21" customFormat="1" x14ac:dyDescent="0.25">
      <c r="A3" s="51" t="s">
        <v>113</v>
      </c>
      <c r="B3" s="20" t="s">
        <v>935</v>
      </c>
      <c r="C3" s="106"/>
      <c r="E3" s="63"/>
      <c r="F3" s="63"/>
      <c r="G3" s="63"/>
      <c r="H3" s="63"/>
      <c r="I3" s="63"/>
    </row>
    <row r="4" spans="1:25" s="21" customFormat="1" x14ac:dyDescent="0.25">
      <c r="A4" s="19" t="s">
        <v>4</v>
      </c>
      <c r="B4" s="20" t="s">
        <v>936</v>
      </c>
      <c r="C4" s="63"/>
      <c r="E4" s="63"/>
      <c r="F4" s="63"/>
      <c r="G4" s="63"/>
      <c r="H4" s="63"/>
      <c r="I4" s="63"/>
      <c r="J4" s="63"/>
    </row>
    <row r="5" spans="1:25" s="21" customFormat="1" x14ac:dyDescent="0.25">
      <c r="A5" s="19" t="s">
        <v>5</v>
      </c>
      <c r="B5" s="20" t="s">
        <v>28</v>
      </c>
      <c r="C5" s="63"/>
      <c r="E5" s="63"/>
      <c r="F5" s="63"/>
      <c r="G5" s="63"/>
      <c r="H5" s="63"/>
      <c r="I5" s="63"/>
      <c r="J5" s="63"/>
    </row>
    <row r="6" spans="1:25" s="21" customFormat="1" x14ac:dyDescent="0.25">
      <c r="A6" s="19" t="s">
        <v>6</v>
      </c>
      <c r="B6" s="23" t="s">
        <v>29</v>
      </c>
      <c r="C6" s="63"/>
      <c r="E6" s="63"/>
      <c r="F6" s="63"/>
      <c r="G6" s="63"/>
      <c r="H6" s="63"/>
      <c r="I6" s="63"/>
      <c r="J6" s="63"/>
    </row>
    <row r="7" spans="1:25" s="21" customFormat="1" x14ac:dyDescent="0.25">
      <c r="A7" s="19"/>
      <c r="B7" s="19"/>
      <c r="C7" s="63"/>
      <c r="E7" s="63"/>
      <c r="F7" s="63"/>
      <c r="G7" s="63"/>
      <c r="H7" s="63"/>
      <c r="I7" s="63"/>
      <c r="J7" s="63"/>
    </row>
    <row r="8" spans="1:25" s="21" customFormat="1" x14ac:dyDescent="0.2">
      <c r="B8" s="25" t="s">
        <v>115</v>
      </c>
    </row>
    <row r="9" spans="1:25" s="107" customFormat="1" x14ac:dyDescent="0.25">
      <c r="A9" s="57"/>
      <c r="B9" s="106"/>
      <c r="C9" s="36"/>
      <c r="D9" s="36"/>
      <c r="E9" s="120" t="s">
        <v>692</v>
      </c>
      <c r="F9" s="120"/>
      <c r="G9" s="121" t="s">
        <v>693</v>
      </c>
      <c r="H9" s="122"/>
      <c r="I9" s="122"/>
      <c r="J9" s="122"/>
      <c r="K9" s="36"/>
      <c r="L9" s="123" t="s">
        <v>937</v>
      </c>
      <c r="M9" s="123"/>
      <c r="N9" s="123"/>
      <c r="O9" s="123"/>
      <c r="P9" s="36"/>
      <c r="Q9" s="36"/>
      <c r="R9" s="36"/>
    </row>
    <row r="10" spans="1:25" s="107" customFormat="1" ht="52" x14ac:dyDescent="0.2">
      <c r="A10" s="27" t="s">
        <v>116</v>
      </c>
      <c r="B10" s="27" t="s">
        <v>117</v>
      </c>
      <c r="C10" s="28" t="s">
        <v>694</v>
      </c>
      <c r="D10" s="124" t="s">
        <v>121</v>
      </c>
      <c r="E10" s="28" t="s">
        <v>695</v>
      </c>
      <c r="F10" s="28" t="s">
        <v>696</v>
      </c>
      <c r="G10" s="29" t="s">
        <v>697</v>
      </c>
      <c r="H10" s="29" t="s">
        <v>698</v>
      </c>
      <c r="I10" s="28" t="s">
        <v>699</v>
      </c>
      <c r="J10" s="28" t="s">
        <v>12</v>
      </c>
      <c r="K10" s="28" t="s">
        <v>938</v>
      </c>
      <c r="L10" s="125" t="s">
        <v>24</v>
      </c>
      <c r="M10" s="125" t="s">
        <v>34</v>
      </c>
      <c r="N10" s="125" t="s">
        <v>939</v>
      </c>
      <c r="O10" s="125" t="s">
        <v>760</v>
      </c>
      <c r="P10" s="28" t="s">
        <v>780</v>
      </c>
      <c r="Q10" s="28" t="s">
        <v>810</v>
      </c>
      <c r="R10" s="28" t="s">
        <v>784</v>
      </c>
      <c r="T10" s="126" t="s">
        <v>940</v>
      </c>
      <c r="U10" s="126" t="s">
        <v>663</v>
      </c>
      <c r="V10" s="126" t="s">
        <v>692</v>
      </c>
      <c r="W10" s="126" t="s">
        <v>693</v>
      </c>
      <c r="X10" s="31" t="s">
        <v>941</v>
      </c>
      <c r="Y10" s="31" t="s">
        <v>942</v>
      </c>
    </row>
    <row r="11" spans="1:25" ht="85" x14ac:dyDescent="0.2">
      <c r="A11" s="41" t="s">
        <v>136</v>
      </c>
      <c r="B11" s="41" t="s">
        <v>137</v>
      </c>
      <c r="C11" s="40" t="s">
        <v>943</v>
      </c>
      <c r="D11" s="127" t="s">
        <v>944</v>
      </c>
      <c r="E11" s="128"/>
      <c r="F11" s="32">
        <v>2019</v>
      </c>
      <c r="G11" s="32"/>
      <c r="H11" s="32"/>
      <c r="I11" s="32">
        <v>2040</v>
      </c>
      <c r="J11" s="32"/>
      <c r="K11" s="129"/>
      <c r="L11" s="32" t="s">
        <v>945</v>
      </c>
      <c r="M11" s="129"/>
      <c r="N11" s="32" t="s">
        <v>945</v>
      </c>
      <c r="O11" s="129"/>
      <c r="P11" s="129" t="s">
        <v>946</v>
      </c>
      <c r="Q11" s="129" t="s">
        <v>947</v>
      </c>
      <c r="R11" s="129" t="s">
        <v>948</v>
      </c>
      <c r="T11" s="130" t="str">
        <f>B11</f>
        <v>Australia</v>
      </c>
      <c r="U11" s="130" t="str">
        <f>C11</f>
        <v>National Freight and Supply Chain Strategy - National Action Plan</v>
      </c>
      <c r="V11" s="130">
        <f>SUM(E11:F11)</f>
        <v>2019</v>
      </c>
      <c r="W11" s="130">
        <f>SUM(G11:J11)</f>
        <v>2040</v>
      </c>
      <c r="X11" s="130" t="str">
        <f>IF(O11&lt;&gt;"","X","")</f>
        <v/>
      </c>
      <c r="Y11" s="130" t="str">
        <f t="shared" ref="Y11:Y30" si="0">IF(P11&lt;&gt;"","X","")</f>
        <v>X</v>
      </c>
    </row>
    <row r="12" spans="1:25" ht="255" x14ac:dyDescent="0.2">
      <c r="A12" s="43"/>
      <c r="B12" s="43"/>
      <c r="C12" s="33" t="s">
        <v>949</v>
      </c>
      <c r="D12" s="131" t="s">
        <v>950</v>
      </c>
      <c r="E12" s="32">
        <v>2012</v>
      </c>
      <c r="F12" s="32"/>
      <c r="G12" s="32"/>
      <c r="H12" s="32"/>
      <c r="I12" s="32"/>
      <c r="J12" s="32"/>
      <c r="K12" s="129"/>
      <c r="L12" s="32" t="s">
        <v>945</v>
      </c>
      <c r="M12" s="129"/>
      <c r="N12" s="32"/>
      <c r="O12" s="129"/>
      <c r="P12" s="129" t="s">
        <v>951</v>
      </c>
      <c r="Q12" s="129" t="s">
        <v>952</v>
      </c>
      <c r="R12" s="129" t="s">
        <v>953</v>
      </c>
      <c r="T12" s="130"/>
      <c r="U12" s="130"/>
      <c r="V12" s="130"/>
      <c r="W12" s="130"/>
      <c r="X12" s="130"/>
      <c r="Y12" s="130"/>
    </row>
    <row r="13" spans="1:25" ht="136" x14ac:dyDescent="0.2">
      <c r="A13" s="32" t="s">
        <v>141</v>
      </c>
      <c r="B13" s="32" t="s">
        <v>142</v>
      </c>
      <c r="C13" s="33" t="s">
        <v>954</v>
      </c>
      <c r="D13" s="33" t="s">
        <v>955</v>
      </c>
      <c r="E13" s="32">
        <v>2016</v>
      </c>
      <c r="F13" s="32"/>
      <c r="G13" s="32">
        <v>2025</v>
      </c>
      <c r="H13" s="32"/>
      <c r="I13" s="32"/>
      <c r="J13" s="32"/>
      <c r="K13" s="129" t="s">
        <v>956</v>
      </c>
      <c r="L13" s="32" t="s">
        <v>945</v>
      </c>
      <c r="M13" s="32"/>
      <c r="N13" s="32" t="s">
        <v>945</v>
      </c>
      <c r="O13" s="129"/>
      <c r="P13" s="129" t="s">
        <v>957</v>
      </c>
      <c r="Q13" s="129"/>
      <c r="R13" s="129" t="s">
        <v>958</v>
      </c>
      <c r="T13" s="130" t="str">
        <f t="shared" ref="T13:U30" si="1">B13</f>
        <v>Azerbaijan</v>
      </c>
      <c r="U13" s="130" t="str">
        <f t="shared" si="1"/>
        <v>Strategic Roadmap for Development of Logistics and Trade in the Republic of Azerbaijan</v>
      </c>
      <c r="V13" s="130">
        <f t="shared" ref="V13:V30" si="2">SUM(E13:F13)</f>
        <v>2016</v>
      </c>
      <c r="W13" s="130">
        <f t="shared" ref="W13:W30" si="3">SUM(G13:J13)</f>
        <v>2025</v>
      </c>
      <c r="X13" s="130" t="str">
        <f t="shared" ref="X13:X30" si="4">IF(O13&lt;&gt;"","X","")</f>
        <v/>
      </c>
      <c r="Y13" s="130" t="str">
        <f t="shared" si="0"/>
        <v>X</v>
      </c>
    </row>
    <row r="14" spans="1:25" ht="187" x14ac:dyDescent="0.2">
      <c r="A14" s="32" t="s">
        <v>170</v>
      </c>
      <c r="B14" s="32" t="s">
        <v>171</v>
      </c>
      <c r="C14" s="33" t="s">
        <v>959</v>
      </c>
      <c r="D14" s="33" t="s">
        <v>960</v>
      </c>
      <c r="E14" s="32"/>
      <c r="F14" s="32" t="s">
        <v>685</v>
      </c>
      <c r="G14" s="32">
        <v>2025</v>
      </c>
      <c r="H14" s="32"/>
      <c r="I14" s="32"/>
      <c r="J14" s="32"/>
      <c r="K14" s="129"/>
      <c r="L14" s="32" t="s">
        <v>945</v>
      </c>
      <c r="M14" s="32"/>
      <c r="N14" s="32" t="s">
        <v>945</v>
      </c>
      <c r="O14" s="32" t="s">
        <v>961</v>
      </c>
      <c r="P14" s="129" t="s">
        <v>962</v>
      </c>
      <c r="Q14" s="129"/>
      <c r="R14" s="129" t="s">
        <v>963</v>
      </c>
      <c r="T14" s="130" t="str">
        <f t="shared" si="1"/>
        <v>Cambodia</v>
      </c>
      <c r="U14" s="130" t="str">
        <f t="shared" si="1"/>
        <v>Logistics Master Plan</v>
      </c>
      <c r="V14" s="130">
        <f t="shared" si="2"/>
        <v>0</v>
      </c>
      <c r="W14" s="130">
        <f t="shared" si="3"/>
        <v>2025</v>
      </c>
      <c r="X14" s="130" t="str">
        <f t="shared" si="4"/>
        <v>X</v>
      </c>
      <c r="Y14" s="130" t="str">
        <f t="shared" si="0"/>
        <v>X</v>
      </c>
    </row>
    <row r="15" spans="1:25" ht="204" x14ac:dyDescent="0.2">
      <c r="A15" s="30" t="s">
        <v>178</v>
      </c>
      <c r="B15" s="30" t="s">
        <v>179</v>
      </c>
      <c r="C15" s="33" t="s">
        <v>964</v>
      </c>
      <c r="D15" s="33" t="s">
        <v>965</v>
      </c>
      <c r="E15" s="32"/>
      <c r="F15" s="32">
        <v>2018</v>
      </c>
      <c r="G15" s="32">
        <v>2025</v>
      </c>
      <c r="H15" s="32">
        <v>2035</v>
      </c>
      <c r="I15" s="32"/>
      <c r="J15" s="32"/>
      <c r="K15" s="129" t="s">
        <v>966</v>
      </c>
      <c r="L15" s="32"/>
      <c r="M15" s="32"/>
      <c r="N15" s="32"/>
      <c r="O15" s="32" t="s">
        <v>961</v>
      </c>
      <c r="P15" s="129"/>
      <c r="Q15" s="129"/>
      <c r="R15" s="129"/>
      <c r="T15" s="130" t="str">
        <f t="shared" si="1"/>
        <v>People's Republic of China</v>
      </c>
      <c r="U15" s="130" t="str">
        <f t="shared" si="1"/>
        <v>National Logistics Hub Layout and Construction Plan</v>
      </c>
      <c r="V15" s="130">
        <f t="shared" si="2"/>
        <v>2018</v>
      </c>
      <c r="W15" s="130">
        <f t="shared" si="3"/>
        <v>4060</v>
      </c>
      <c r="X15" s="130" t="str">
        <f t="shared" si="4"/>
        <v>X</v>
      </c>
      <c r="Y15" s="130" t="str">
        <f t="shared" si="0"/>
        <v/>
      </c>
    </row>
    <row r="16" spans="1:25" ht="238" x14ac:dyDescent="0.2">
      <c r="A16" s="30"/>
      <c r="B16" s="30"/>
      <c r="C16" s="33" t="s">
        <v>967</v>
      </c>
      <c r="D16" s="33" t="s">
        <v>968</v>
      </c>
      <c r="E16" s="32">
        <v>2014</v>
      </c>
      <c r="F16" s="32"/>
      <c r="G16" s="32">
        <v>2020</v>
      </c>
      <c r="H16" s="32"/>
      <c r="I16" s="32"/>
      <c r="J16" s="32"/>
      <c r="K16" s="129"/>
      <c r="L16" s="32" t="s">
        <v>945</v>
      </c>
      <c r="M16" s="32" t="s">
        <v>945</v>
      </c>
      <c r="N16" s="32" t="s">
        <v>945</v>
      </c>
      <c r="O16" s="32" t="s">
        <v>945</v>
      </c>
      <c r="P16" s="129" t="s">
        <v>969</v>
      </c>
      <c r="Q16" s="129" t="s">
        <v>970</v>
      </c>
      <c r="R16" s="129" t="s">
        <v>971</v>
      </c>
      <c r="T16" s="130"/>
      <c r="U16" s="130"/>
      <c r="V16" s="130"/>
      <c r="W16" s="130"/>
      <c r="X16" s="130"/>
      <c r="Y16" s="130"/>
    </row>
    <row r="17" spans="1:25" ht="187" x14ac:dyDescent="0.2">
      <c r="A17" s="30"/>
      <c r="B17" s="30"/>
      <c r="C17" s="33" t="s">
        <v>972</v>
      </c>
      <c r="D17" s="33" t="s">
        <v>973</v>
      </c>
      <c r="E17" s="32"/>
      <c r="F17" s="32">
        <v>2017</v>
      </c>
      <c r="G17" s="32">
        <v>2020</v>
      </c>
      <c r="H17" s="32"/>
      <c r="I17" s="32"/>
      <c r="J17" s="32"/>
      <c r="K17" s="129"/>
      <c r="L17" s="32" t="s">
        <v>945</v>
      </c>
      <c r="M17" s="32"/>
      <c r="N17" s="32"/>
      <c r="O17" s="32"/>
      <c r="P17" s="129"/>
      <c r="Q17" s="129"/>
      <c r="R17" s="129" t="s">
        <v>974</v>
      </c>
      <c r="T17" s="130"/>
      <c r="U17" s="130"/>
      <c r="V17" s="130"/>
      <c r="W17" s="130"/>
      <c r="X17" s="130"/>
      <c r="Y17" s="130"/>
    </row>
    <row r="18" spans="1:25" ht="136" x14ac:dyDescent="0.2">
      <c r="A18" s="32" t="s">
        <v>199</v>
      </c>
      <c r="B18" s="32" t="s">
        <v>200</v>
      </c>
      <c r="C18" s="33" t="s">
        <v>975</v>
      </c>
      <c r="D18" s="33" t="s">
        <v>976</v>
      </c>
      <c r="E18" s="32">
        <v>2015</v>
      </c>
      <c r="F18" s="32"/>
      <c r="G18" s="32"/>
      <c r="H18" s="32"/>
      <c r="I18" s="32"/>
      <c r="J18" s="32" t="s">
        <v>12</v>
      </c>
      <c r="K18" s="129"/>
      <c r="L18" s="32" t="s">
        <v>945</v>
      </c>
      <c r="M18" s="32" t="s">
        <v>945</v>
      </c>
      <c r="N18" s="32" t="s">
        <v>945</v>
      </c>
      <c r="O18" s="32"/>
      <c r="P18" s="129" t="s">
        <v>977</v>
      </c>
      <c r="Q18" s="129" t="s">
        <v>978</v>
      </c>
      <c r="R18" s="129" t="s">
        <v>979</v>
      </c>
      <c r="T18" s="130" t="str">
        <f t="shared" si="1"/>
        <v>Georgia</v>
      </c>
      <c r="U18" s="130" t="str">
        <f t="shared" si="1"/>
        <v>Georgia’s Transport and Logistics Strategy Report</v>
      </c>
      <c r="V18" s="130">
        <f t="shared" si="2"/>
        <v>2015</v>
      </c>
      <c r="W18" s="130">
        <f t="shared" si="3"/>
        <v>0</v>
      </c>
      <c r="X18" s="130" t="str">
        <f t="shared" si="4"/>
        <v/>
      </c>
      <c r="Y18" s="130" t="str">
        <f t="shared" si="0"/>
        <v>X</v>
      </c>
    </row>
    <row r="19" spans="1:25" ht="238" x14ac:dyDescent="0.2">
      <c r="A19" s="32" t="s">
        <v>211</v>
      </c>
      <c r="B19" s="32" t="s">
        <v>212</v>
      </c>
      <c r="C19" s="33" t="s">
        <v>980</v>
      </c>
      <c r="D19" s="33" t="s">
        <v>507</v>
      </c>
      <c r="E19" s="32"/>
      <c r="F19" s="32">
        <v>2019</v>
      </c>
      <c r="G19" s="32"/>
      <c r="H19" s="32"/>
      <c r="I19" s="32"/>
      <c r="J19" s="32" t="s">
        <v>12</v>
      </c>
      <c r="K19" s="129" t="s">
        <v>981</v>
      </c>
      <c r="L19" s="32" t="s">
        <v>945</v>
      </c>
      <c r="M19" s="32" t="s">
        <v>945</v>
      </c>
      <c r="N19" s="32" t="s">
        <v>945</v>
      </c>
      <c r="O19" s="32" t="s">
        <v>945</v>
      </c>
      <c r="P19" s="129" t="s">
        <v>982</v>
      </c>
      <c r="Q19" s="129" t="s">
        <v>983</v>
      </c>
      <c r="R19" s="129" t="s">
        <v>984</v>
      </c>
      <c r="T19" s="130" t="str">
        <f t="shared" si="1"/>
        <v>India</v>
      </c>
      <c r="U19" s="130" t="str">
        <f t="shared" si="1"/>
        <v>Draft Logistics Policy</v>
      </c>
      <c r="V19" s="130">
        <f t="shared" si="2"/>
        <v>2019</v>
      </c>
      <c r="W19" s="130">
        <f t="shared" si="3"/>
        <v>0</v>
      </c>
      <c r="X19" s="130" t="str">
        <f t="shared" si="4"/>
        <v>X</v>
      </c>
      <c r="Y19" s="130" t="str">
        <f t="shared" si="0"/>
        <v>X</v>
      </c>
    </row>
    <row r="20" spans="1:25" ht="102" x14ac:dyDescent="0.2">
      <c r="A20" s="32" t="s">
        <v>222</v>
      </c>
      <c r="B20" s="32" t="s">
        <v>223</v>
      </c>
      <c r="C20" s="33" t="s">
        <v>985</v>
      </c>
      <c r="D20" s="33" t="s">
        <v>986</v>
      </c>
      <c r="E20" s="32">
        <v>2013</v>
      </c>
      <c r="F20" s="32"/>
      <c r="G20" s="32">
        <v>2025</v>
      </c>
      <c r="H20" s="32"/>
      <c r="I20" s="32"/>
      <c r="J20" s="32"/>
      <c r="K20" s="129"/>
      <c r="L20" s="32"/>
      <c r="M20" s="32"/>
      <c r="N20" s="32" t="s">
        <v>945</v>
      </c>
      <c r="O20" s="32"/>
      <c r="P20" s="129" t="s">
        <v>987</v>
      </c>
      <c r="Q20" s="129"/>
      <c r="R20" s="129" t="s">
        <v>988</v>
      </c>
      <c r="T20" s="130" t="str">
        <f t="shared" si="1"/>
        <v>Indonesia</v>
      </c>
      <c r="U20" s="130" t="str">
        <f t="shared" si="1"/>
        <v>National Logistics System Blueprint</v>
      </c>
      <c r="V20" s="130">
        <f t="shared" si="2"/>
        <v>2013</v>
      </c>
      <c r="W20" s="130">
        <f t="shared" si="3"/>
        <v>2025</v>
      </c>
      <c r="X20" s="130" t="str">
        <f t="shared" si="4"/>
        <v/>
      </c>
      <c r="Y20" s="130" t="str">
        <f t="shared" si="0"/>
        <v>X</v>
      </c>
    </row>
    <row r="21" spans="1:25" ht="204" x14ac:dyDescent="0.2">
      <c r="A21" s="32" t="s">
        <v>232</v>
      </c>
      <c r="B21" s="32" t="s">
        <v>233</v>
      </c>
      <c r="C21" s="33" t="s">
        <v>989</v>
      </c>
      <c r="D21" s="33" t="s">
        <v>990</v>
      </c>
      <c r="E21" s="32"/>
      <c r="F21" s="32">
        <v>2018</v>
      </c>
      <c r="G21" s="32"/>
      <c r="H21" s="32">
        <v>2030</v>
      </c>
      <c r="I21" s="32"/>
      <c r="J21" s="32"/>
      <c r="K21" s="129"/>
      <c r="L21" s="32" t="s">
        <v>945</v>
      </c>
      <c r="M21" s="32"/>
      <c r="N21" s="32" t="s">
        <v>945</v>
      </c>
      <c r="O21" s="32"/>
      <c r="P21" s="129" t="s">
        <v>991</v>
      </c>
      <c r="Q21" s="35" t="s">
        <v>992</v>
      </c>
      <c r="R21" s="129" t="s">
        <v>993</v>
      </c>
      <c r="T21" s="130" t="str">
        <f t="shared" si="1"/>
        <v>Japan</v>
      </c>
      <c r="U21" s="130" t="str">
        <f t="shared" si="1"/>
        <v>Logistics in the Age of Society 5.0—Looking Ahead to 2030</v>
      </c>
      <c r="V21" s="130">
        <f t="shared" si="2"/>
        <v>2018</v>
      </c>
      <c r="W21" s="130">
        <f t="shared" si="3"/>
        <v>2030</v>
      </c>
      <c r="X21" s="130" t="str">
        <f t="shared" si="4"/>
        <v/>
      </c>
      <c r="Y21" s="130" t="str">
        <f t="shared" si="0"/>
        <v>X</v>
      </c>
    </row>
    <row r="22" spans="1:25" ht="249" customHeight="1" x14ac:dyDescent="0.2">
      <c r="A22" s="32" t="s">
        <v>240</v>
      </c>
      <c r="B22" s="32" t="s">
        <v>241</v>
      </c>
      <c r="C22" s="33" t="s">
        <v>994</v>
      </c>
      <c r="D22" s="33" t="s">
        <v>995</v>
      </c>
      <c r="E22" s="32"/>
      <c r="F22" s="32">
        <v>2019</v>
      </c>
      <c r="G22" s="32">
        <v>2020</v>
      </c>
      <c r="H22" s="32"/>
      <c r="I22" s="32"/>
      <c r="J22" s="32"/>
      <c r="K22" s="129" t="s">
        <v>996</v>
      </c>
      <c r="L22" s="32" t="s">
        <v>945</v>
      </c>
      <c r="M22" s="32"/>
      <c r="N22" s="32" t="s">
        <v>945</v>
      </c>
      <c r="O22" s="32" t="s">
        <v>945</v>
      </c>
      <c r="P22" s="129" t="s">
        <v>997</v>
      </c>
      <c r="Q22" s="129"/>
      <c r="R22" s="129" t="s">
        <v>998</v>
      </c>
      <c r="T22" s="130" t="str">
        <f t="shared" si="1"/>
        <v>Kazakhstan</v>
      </c>
      <c r="U22" s="130" t="str">
        <f t="shared" si="1"/>
        <v>Logistics and Transport Competitiveness Kazakhstan</v>
      </c>
      <c r="V22" s="130">
        <f t="shared" si="2"/>
        <v>2019</v>
      </c>
      <c r="W22" s="130">
        <f t="shared" si="3"/>
        <v>2020</v>
      </c>
      <c r="X22" s="130" t="str">
        <f t="shared" si="4"/>
        <v>X</v>
      </c>
      <c r="Y22" s="130" t="str">
        <f t="shared" si="0"/>
        <v>X</v>
      </c>
    </row>
    <row r="23" spans="1:25" ht="289" x14ac:dyDescent="0.2">
      <c r="A23" s="32" t="s">
        <v>250</v>
      </c>
      <c r="B23" s="32" t="s">
        <v>251</v>
      </c>
      <c r="C23" s="33" t="s">
        <v>999</v>
      </c>
      <c r="D23" s="33" t="s">
        <v>1000</v>
      </c>
      <c r="E23" s="32"/>
      <c r="F23" s="32">
        <v>2019</v>
      </c>
      <c r="G23" s="32">
        <v>2020</v>
      </c>
      <c r="H23" s="32"/>
      <c r="I23" s="32"/>
      <c r="J23" s="32"/>
      <c r="K23" s="129" t="s">
        <v>1001</v>
      </c>
      <c r="L23" s="32" t="s">
        <v>945</v>
      </c>
      <c r="M23" s="32" t="s">
        <v>945</v>
      </c>
      <c r="N23" s="32"/>
      <c r="O23" s="32" t="s">
        <v>1002</v>
      </c>
      <c r="P23" s="129" t="s">
        <v>1003</v>
      </c>
      <c r="Q23" s="129" t="s">
        <v>1004</v>
      </c>
      <c r="R23" s="129" t="s">
        <v>1005</v>
      </c>
      <c r="T23" s="130" t="str">
        <f t="shared" si="1"/>
        <v>Kyrgyz Republic</v>
      </c>
      <c r="U23" s="130" t="str">
        <f t="shared" si="1"/>
        <v>Logistics and Transport Competitiveness in Kyrgyzstan</v>
      </c>
      <c r="V23" s="130">
        <f t="shared" si="2"/>
        <v>2019</v>
      </c>
      <c r="W23" s="130">
        <f t="shared" si="3"/>
        <v>2020</v>
      </c>
      <c r="X23" s="130" t="str">
        <f t="shared" si="4"/>
        <v>X</v>
      </c>
      <c r="Y23" s="130" t="str">
        <f t="shared" si="0"/>
        <v>X</v>
      </c>
    </row>
    <row r="24" spans="1:25" ht="119" x14ac:dyDescent="0.2">
      <c r="A24" s="32" t="s">
        <v>263</v>
      </c>
      <c r="B24" s="32" t="s">
        <v>264</v>
      </c>
      <c r="C24" s="33" t="s">
        <v>1006</v>
      </c>
      <c r="D24" s="33" t="s">
        <v>1007</v>
      </c>
      <c r="E24" s="32">
        <v>2015</v>
      </c>
      <c r="F24" s="32"/>
      <c r="G24" s="32">
        <v>2020</v>
      </c>
      <c r="H24" s="32"/>
      <c r="I24" s="32"/>
      <c r="J24" s="32"/>
      <c r="K24" s="129" t="s">
        <v>1008</v>
      </c>
      <c r="L24" s="32" t="s">
        <v>945</v>
      </c>
      <c r="M24" s="32" t="s">
        <v>945</v>
      </c>
      <c r="N24" s="32" t="s">
        <v>945</v>
      </c>
      <c r="O24" s="32" t="s">
        <v>945</v>
      </c>
      <c r="P24" s="129" t="s">
        <v>1009</v>
      </c>
      <c r="Q24" s="129" t="s">
        <v>1010</v>
      </c>
      <c r="R24" s="129" t="s">
        <v>1011</v>
      </c>
      <c r="T24" s="130" t="str">
        <f t="shared" si="1"/>
        <v>Malaysia</v>
      </c>
      <c r="U24" s="130" t="str">
        <f t="shared" si="1"/>
        <v>Logistics and Trade Facilitation Masterplan</v>
      </c>
      <c r="V24" s="130">
        <f t="shared" si="2"/>
        <v>2015</v>
      </c>
      <c r="W24" s="130">
        <f t="shared" si="3"/>
        <v>2020</v>
      </c>
      <c r="X24" s="130" t="str">
        <f t="shared" si="4"/>
        <v>X</v>
      </c>
      <c r="Y24" s="130" t="str">
        <f t="shared" si="0"/>
        <v>X</v>
      </c>
    </row>
    <row r="25" spans="1:25" ht="102" x14ac:dyDescent="0.2">
      <c r="A25" s="32" t="s">
        <v>294</v>
      </c>
      <c r="B25" s="32" t="s">
        <v>295</v>
      </c>
      <c r="C25" s="33" t="s">
        <v>1012</v>
      </c>
      <c r="D25" s="33" t="s">
        <v>1013</v>
      </c>
      <c r="E25" s="32"/>
      <c r="F25" s="32" t="s">
        <v>685</v>
      </c>
      <c r="G25" s="32"/>
      <c r="H25" s="32"/>
      <c r="I25" s="32"/>
      <c r="J25" s="32" t="s">
        <v>12</v>
      </c>
      <c r="K25" s="129"/>
      <c r="L25" s="32" t="s">
        <v>945</v>
      </c>
      <c r="M25" s="32" t="s">
        <v>945</v>
      </c>
      <c r="N25" s="32" t="s">
        <v>945</v>
      </c>
      <c r="O25" s="32"/>
      <c r="P25" s="129" t="s">
        <v>1014</v>
      </c>
      <c r="Q25" s="129"/>
      <c r="R25" s="129"/>
      <c r="T25" s="130" t="str">
        <f t="shared" si="1"/>
        <v>Myanmar</v>
      </c>
      <c r="U25" s="130" t="str">
        <f t="shared" si="1"/>
        <v>National Logistics Master Plan</v>
      </c>
      <c r="V25" s="130">
        <f t="shared" si="2"/>
        <v>0</v>
      </c>
      <c r="W25" s="130">
        <f t="shared" si="3"/>
        <v>0</v>
      </c>
      <c r="X25" s="130" t="str">
        <f t="shared" si="4"/>
        <v/>
      </c>
      <c r="Y25" s="130" t="str">
        <f t="shared" si="0"/>
        <v>X</v>
      </c>
    </row>
    <row r="26" spans="1:25" ht="404" x14ac:dyDescent="0.2">
      <c r="A26" s="32" t="s">
        <v>325</v>
      </c>
      <c r="B26" s="32" t="s">
        <v>326</v>
      </c>
      <c r="C26" s="33" t="s">
        <v>1015</v>
      </c>
      <c r="D26" s="33" t="s">
        <v>1016</v>
      </c>
      <c r="E26" s="32"/>
      <c r="F26" s="32">
        <v>2020</v>
      </c>
      <c r="G26" s="32"/>
      <c r="H26" s="32"/>
      <c r="I26" s="32"/>
      <c r="J26" s="32" t="s">
        <v>12</v>
      </c>
      <c r="K26" s="129"/>
      <c r="L26" s="32" t="s">
        <v>945</v>
      </c>
      <c r="M26" s="32" t="s">
        <v>945</v>
      </c>
      <c r="N26" s="32" t="s">
        <v>945</v>
      </c>
      <c r="O26" s="32" t="s">
        <v>945</v>
      </c>
      <c r="P26" s="129" t="s">
        <v>1017</v>
      </c>
      <c r="Q26" s="129" t="s">
        <v>1018</v>
      </c>
      <c r="R26" s="129" t="s">
        <v>1019</v>
      </c>
      <c r="T26" s="130" t="str">
        <f t="shared" si="1"/>
        <v>Pakistan</v>
      </c>
      <c r="U26" s="130" t="str">
        <f t="shared" si="1"/>
        <v>National Freight and Logistics Policy</v>
      </c>
      <c r="V26" s="130">
        <f t="shared" si="2"/>
        <v>2020</v>
      </c>
      <c r="W26" s="130">
        <f t="shared" si="3"/>
        <v>0</v>
      </c>
      <c r="X26" s="130" t="str">
        <f t="shared" si="4"/>
        <v>X</v>
      </c>
      <c r="Y26" s="130" t="str">
        <f t="shared" si="0"/>
        <v>X</v>
      </c>
    </row>
    <row r="27" spans="1:25" ht="119" x14ac:dyDescent="0.2">
      <c r="A27" s="32" t="s">
        <v>344</v>
      </c>
      <c r="B27" s="32" t="s">
        <v>345</v>
      </c>
      <c r="C27" s="33" t="s">
        <v>1012</v>
      </c>
      <c r="D27" s="33" t="s">
        <v>1020</v>
      </c>
      <c r="E27" s="32"/>
      <c r="F27" s="32">
        <v>2017</v>
      </c>
      <c r="G27" s="32">
        <v>2022</v>
      </c>
      <c r="H27" s="32"/>
      <c r="I27" s="32"/>
      <c r="J27" s="32"/>
      <c r="K27" s="129"/>
      <c r="L27" s="32" t="s">
        <v>945</v>
      </c>
      <c r="M27" s="32"/>
      <c r="N27" s="32" t="s">
        <v>945</v>
      </c>
      <c r="O27" s="32" t="s">
        <v>945</v>
      </c>
      <c r="P27" s="129" t="s">
        <v>1021</v>
      </c>
      <c r="Q27" s="129" t="s">
        <v>1022</v>
      </c>
      <c r="R27" s="129"/>
      <c r="T27" s="130" t="str">
        <f t="shared" si="1"/>
        <v>Philippines</v>
      </c>
      <c r="U27" s="130" t="str">
        <f t="shared" si="1"/>
        <v>National Logistics Master Plan</v>
      </c>
      <c r="V27" s="130">
        <f t="shared" si="2"/>
        <v>2017</v>
      </c>
      <c r="W27" s="130">
        <f t="shared" si="3"/>
        <v>2022</v>
      </c>
      <c r="X27" s="130" t="str">
        <f t="shared" si="4"/>
        <v>X</v>
      </c>
      <c r="Y27" s="130" t="str">
        <f t="shared" si="0"/>
        <v>X</v>
      </c>
    </row>
    <row r="28" spans="1:25" ht="197.25" customHeight="1" x14ac:dyDescent="0.2">
      <c r="A28" s="32" t="s">
        <v>352</v>
      </c>
      <c r="B28" s="32" t="s">
        <v>353</v>
      </c>
      <c r="C28" s="33" t="s">
        <v>1012</v>
      </c>
      <c r="D28" s="33" t="s">
        <v>1023</v>
      </c>
      <c r="E28" s="32"/>
      <c r="F28" s="32">
        <v>2016</v>
      </c>
      <c r="G28" s="32">
        <v>2025</v>
      </c>
      <c r="H28" s="32"/>
      <c r="I28" s="32"/>
      <c r="J28" s="32"/>
      <c r="K28" s="129" t="s">
        <v>1024</v>
      </c>
      <c r="L28" s="32" t="s">
        <v>945</v>
      </c>
      <c r="M28" s="32" t="s">
        <v>945</v>
      </c>
      <c r="N28" s="32" t="s">
        <v>945</v>
      </c>
      <c r="O28" s="32" t="s">
        <v>945</v>
      </c>
      <c r="P28" s="129" t="s">
        <v>1025</v>
      </c>
      <c r="Q28" s="129" t="s">
        <v>1026</v>
      </c>
      <c r="R28" s="129" t="s">
        <v>1027</v>
      </c>
      <c r="T28" s="130" t="str">
        <f t="shared" si="1"/>
        <v>Republic of Korea</v>
      </c>
      <c r="U28" s="130" t="str">
        <f t="shared" si="1"/>
        <v>National Logistics Master Plan</v>
      </c>
      <c r="V28" s="130">
        <f t="shared" si="2"/>
        <v>2016</v>
      </c>
      <c r="W28" s="130">
        <f t="shared" si="3"/>
        <v>2025</v>
      </c>
      <c r="X28" s="130" t="str">
        <f t="shared" si="4"/>
        <v>X</v>
      </c>
      <c r="Y28" s="130" t="str">
        <f t="shared" si="0"/>
        <v>X</v>
      </c>
    </row>
    <row r="29" spans="1:25" ht="356" x14ac:dyDescent="0.2">
      <c r="A29" s="32" t="s">
        <v>383</v>
      </c>
      <c r="B29" s="32" t="s">
        <v>384</v>
      </c>
      <c r="C29" s="33" t="s">
        <v>1028</v>
      </c>
      <c r="D29" s="33" t="s">
        <v>602</v>
      </c>
      <c r="E29" s="32"/>
      <c r="F29" s="32">
        <v>2018</v>
      </c>
      <c r="G29" s="32">
        <v>2022</v>
      </c>
      <c r="H29" s="32"/>
      <c r="I29" s="32"/>
      <c r="J29" s="32"/>
      <c r="K29" s="129"/>
      <c r="L29" s="32" t="s">
        <v>945</v>
      </c>
      <c r="M29" s="32" t="s">
        <v>945</v>
      </c>
      <c r="N29" s="32" t="s">
        <v>945</v>
      </c>
      <c r="O29" s="32" t="s">
        <v>945</v>
      </c>
      <c r="P29" s="129" t="s">
        <v>1029</v>
      </c>
      <c r="Q29" s="129" t="s">
        <v>1030</v>
      </c>
      <c r="R29" s="129" t="s">
        <v>1031</v>
      </c>
      <c r="T29" s="130" t="str">
        <f t="shared" si="1"/>
        <v>Sri Lanka</v>
      </c>
      <c r="U29" s="130" t="str">
        <f t="shared" si="1"/>
        <v>National Export Strategy of Sri Lanka: Logistics Strategy</v>
      </c>
      <c r="V29" s="130">
        <f t="shared" si="2"/>
        <v>2018</v>
      </c>
      <c r="W29" s="130">
        <f t="shared" si="3"/>
        <v>2022</v>
      </c>
      <c r="X29" s="130" t="str">
        <f t="shared" si="4"/>
        <v>X</v>
      </c>
      <c r="Y29" s="130" t="str">
        <f t="shared" si="0"/>
        <v>X</v>
      </c>
    </row>
    <row r="30" spans="1:25" ht="136" x14ac:dyDescent="0.2">
      <c r="A30" s="32" t="s">
        <v>442</v>
      </c>
      <c r="B30" s="32" t="s">
        <v>443</v>
      </c>
      <c r="C30" s="33" t="s">
        <v>1032</v>
      </c>
      <c r="D30" s="33" t="s">
        <v>1033</v>
      </c>
      <c r="E30" s="32"/>
      <c r="F30" s="32" t="s">
        <v>685</v>
      </c>
      <c r="G30" s="32"/>
      <c r="H30" s="32">
        <v>2030</v>
      </c>
      <c r="I30" s="32"/>
      <c r="J30" s="32"/>
      <c r="K30" s="129"/>
      <c r="L30" s="32" t="s">
        <v>945</v>
      </c>
      <c r="M30" s="32" t="s">
        <v>945</v>
      </c>
      <c r="N30" s="32" t="s">
        <v>945</v>
      </c>
      <c r="O30" s="32" t="s">
        <v>945</v>
      </c>
      <c r="P30" s="129" t="s">
        <v>1034</v>
      </c>
      <c r="Q30" s="129" t="s">
        <v>1035</v>
      </c>
      <c r="R30" s="129" t="s">
        <v>1036</v>
      </c>
      <c r="T30" s="130" t="str">
        <f t="shared" si="1"/>
        <v>Viet Nam</v>
      </c>
      <c r="U30" s="130" t="str">
        <f t="shared" si="1"/>
        <v>National Logistics Action Plan</v>
      </c>
      <c r="V30" s="130">
        <f t="shared" si="2"/>
        <v>0</v>
      </c>
      <c r="W30" s="130">
        <f t="shared" si="3"/>
        <v>2030</v>
      </c>
      <c r="X30" s="130" t="str">
        <f t="shared" si="4"/>
        <v>X</v>
      </c>
      <c r="Y30" s="130" t="str">
        <f t="shared" si="0"/>
        <v>X</v>
      </c>
    </row>
    <row r="31" spans="1:25" x14ac:dyDescent="0.2">
      <c r="A31" s="26"/>
      <c r="B31" s="26"/>
      <c r="C31" s="26"/>
      <c r="D31" s="26"/>
      <c r="E31" s="26"/>
      <c r="F31" s="26"/>
      <c r="G31" s="26"/>
      <c r="H31" s="26"/>
      <c r="I31" s="26"/>
      <c r="J31" s="26"/>
      <c r="K31" s="26"/>
      <c r="L31" s="26"/>
      <c r="M31" s="26"/>
      <c r="N31" s="26"/>
      <c r="P31" s="26"/>
      <c r="Q31" s="26"/>
    </row>
    <row r="32" spans="1:25" x14ac:dyDescent="0.25">
      <c r="B32" s="34" t="s">
        <v>450</v>
      </c>
    </row>
  </sheetData>
  <mergeCells count="7">
    <mergeCell ref="E9:F9"/>
    <mergeCell ref="G9:J9"/>
    <mergeCell ref="L9:O9"/>
    <mergeCell ref="A11:A12"/>
    <mergeCell ref="B11:B12"/>
    <mergeCell ref="A15:A17"/>
    <mergeCell ref="B15:B17"/>
  </mergeCells>
  <hyperlinks>
    <hyperlink ref="B8" location="TOC!A1" display="Back to TOC" xr:uid="{26CCA899-E489-EB4E-9338-23413FE6F7D0}"/>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BFF1B-029D-2542-B01A-7A82E2857C96}">
  <sheetPr>
    <tabColor rgb="FFFFC000"/>
  </sheetPr>
  <dimension ref="A1:L33"/>
  <sheetViews>
    <sheetView zoomScaleNormal="100" workbookViewId="0">
      <pane xSplit="2" ySplit="10" topLeftCell="C34" activePane="bottomRight" state="frozen"/>
      <selection pane="topRight"/>
      <selection pane="bottomLeft"/>
      <selection pane="bottomRight"/>
    </sheetView>
  </sheetViews>
  <sheetFormatPr baseColWidth="10" defaultColWidth="8.6640625" defaultRowHeight="16" x14ac:dyDescent="0.2"/>
  <cols>
    <col min="1" max="1" width="18.1640625" style="107" bestFit="1" customWidth="1"/>
    <col min="2" max="2" width="32.5" style="107" customWidth="1"/>
    <col min="3" max="3" width="41.6640625" style="107" customWidth="1"/>
    <col min="4" max="4" width="50" style="107" customWidth="1"/>
    <col min="5" max="9" width="8.33203125" style="52" customWidth="1"/>
    <col min="10" max="12" width="33.33203125" style="52" customWidth="1"/>
    <col min="13" max="16384" width="8.6640625" style="52"/>
  </cols>
  <sheetData>
    <row r="1" spans="1:12" s="21" customFormat="1" x14ac:dyDescent="0.25">
      <c r="A1" s="19" t="s">
        <v>111</v>
      </c>
      <c r="B1" s="39" t="s">
        <v>30</v>
      </c>
      <c r="C1" s="132"/>
      <c r="D1" s="63"/>
      <c r="E1" s="63"/>
      <c r="F1" s="63"/>
      <c r="G1" s="63"/>
      <c r="H1" s="63"/>
    </row>
    <row r="2" spans="1:12" s="21" customFormat="1" x14ac:dyDescent="0.25">
      <c r="A2" s="19" t="s">
        <v>112</v>
      </c>
      <c r="B2" s="39" t="s">
        <v>31</v>
      </c>
      <c r="C2" s="132"/>
      <c r="D2" s="63"/>
      <c r="E2" s="63"/>
      <c r="F2" s="63"/>
      <c r="G2" s="63"/>
      <c r="H2" s="63"/>
    </row>
    <row r="3" spans="1:12" s="21" customFormat="1" x14ac:dyDescent="0.25">
      <c r="A3" s="51" t="s">
        <v>113</v>
      </c>
      <c r="B3" s="20" t="s">
        <v>1037</v>
      </c>
      <c r="C3" s="132"/>
      <c r="D3" s="63"/>
      <c r="E3" s="63"/>
      <c r="F3" s="63"/>
      <c r="G3" s="63"/>
      <c r="H3" s="63"/>
    </row>
    <row r="4" spans="1:12" s="21" customFormat="1" x14ac:dyDescent="0.25">
      <c r="A4" s="19" t="s">
        <v>4</v>
      </c>
      <c r="B4" s="20" t="s">
        <v>11</v>
      </c>
      <c r="C4" s="132"/>
      <c r="D4" s="63"/>
      <c r="E4" s="63"/>
      <c r="F4" s="63"/>
      <c r="G4" s="63"/>
      <c r="H4" s="63"/>
    </row>
    <row r="5" spans="1:12" s="21" customFormat="1" x14ac:dyDescent="0.25">
      <c r="A5" s="19" t="s">
        <v>5</v>
      </c>
      <c r="B5" s="20" t="s">
        <v>24</v>
      </c>
      <c r="C5" s="132"/>
      <c r="D5" s="63"/>
      <c r="E5" s="63"/>
      <c r="F5" s="63"/>
      <c r="G5" s="63"/>
      <c r="H5" s="63"/>
    </row>
    <row r="6" spans="1:12" s="21" customFormat="1" x14ac:dyDescent="0.25">
      <c r="A6" s="19" t="s">
        <v>6</v>
      </c>
      <c r="B6" s="23" t="s">
        <v>12</v>
      </c>
      <c r="C6" s="132"/>
      <c r="D6" s="63"/>
      <c r="E6" s="63"/>
      <c r="F6" s="63"/>
      <c r="G6" s="63"/>
      <c r="H6" s="63"/>
    </row>
    <row r="7" spans="1:12" s="21" customFormat="1" x14ac:dyDescent="0.25">
      <c r="A7" s="22"/>
      <c r="B7" s="106"/>
      <c r="C7" s="132"/>
      <c r="D7" s="63"/>
      <c r="E7" s="63"/>
      <c r="F7" s="63"/>
      <c r="G7" s="63"/>
      <c r="H7" s="63"/>
    </row>
    <row r="8" spans="1:12" s="21" customFormat="1" x14ac:dyDescent="0.2">
      <c r="A8" s="132"/>
      <c r="B8" s="25" t="s">
        <v>115</v>
      </c>
      <c r="C8" s="132"/>
      <c r="D8" s="132"/>
    </row>
    <row r="9" spans="1:12" s="107" customFormat="1" x14ac:dyDescent="0.25">
      <c r="E9" s="64" t="s">
        <v>692</v>
      </c>
      <c r="F9" s="64"/>
      <c r="G9" s="64" t="s">
        <v>693</v>
      </c>
      <c r="H9" s="64"/>
      <c r="I9" s="64"/>
    </row>
    <row r="10" spans="1:12" s="107" customFormat="1" ht="34" x14ac:dyDescent="0.2">
      <c r="A10" s="27" t="s">
        <v>116</v>
      </c>
      <c r="B10" s="27" t="s">
        <v>117</v>
      </c>
      <c r="C10" s="28" t="s">
        <v>694</v>
      </c>
      <c r="D10" s="28" t="s">
        <v>121</v>
      </c>
      <c r="E10" s="28" t="s">
        <v>695</v>
      </c>
      <c r="F10" s="28" t="s">
        <v>696</v>
      </c>
      <c r="G10" s="29" t="s">
        <v>697</v>
      </c>
      <c r="H10" s="29" t="s">
        <v>698</v>
      </c>
      <c r="I10" s="28" t="s">
        <v>12</v>
      </c>
      <c r="J10" s="28" t="s">
        <v>1038</v>
      </c>
      <c r="K10" s="28" t="s">
        <v>1039</v>
      </c>
      <c r="L10" s="28" t="s">
        <v>784</v>
      </c>
    </row>
    <row r="11" spans="1:12" ht="170" x14ac:dyDescent="0.2">
      <c r="A11" s="41" t="s">
        <v>136</v>
      </c>
      <c r="B11" s="41" t="s">
        <v>137</v>
      </c>
      <c r="C11" s="33" t="s">
        <v>1040</v>
      </c>
      <c r="D11" s="133" t="s">
        <v>1041</v>
      </c>
      <c r="E11" s="134" t="s">
        <v>1042</v>
      </c>
      <c r="F11" s="32"/>
      <c r="G11" s="32">
        <v>2020</v>
      </c>
      <c r="H11" s="32"/>
      <c r="I11" s="32"/>
      <c r="J11" s="135" t="s">
        <v>856</v>
      </c>
      <c r="K11" s="130"/>
      <c r="L11" s="129" t="s">
        <v>1043</v>
      </c>
    </row>
    <row r="12" spans="1:12" ht="34" x14ac:dyDescent="0.2">
      <c r="A12" s="42"/>
      <c r="B12" s="42"/>
      <c r="C12" s="136" t="s">
        <v>1044</v>
      </c>
      <c r="D12" s="137" t="s">
        <v>1045</v>
      </c>
      <c r="E12" s="138"/>
      <c r="F12" s="32">
        <v>2017</v>
      </c>
      <c r="G12" s="32"/>
      <c r="H12" s="32"/>
      <c r="I12" s="32"/>
      <c r="J12" s="135"/>
      <c r="K12" s="130"/>
      <c r="L12" s="129" t="s">
        <v>1046</v>
      </c>
    </row>
    <row r="13" spans="1:12" ht="187" x14ac:dyDescent="0.2">
      <c r="A13" s="43"/>
      <c r="B13" s="139"/>
      <c r="C13" s="140" t="s">
        <v>1047</v>
      </c>
      <c r="D13" s="141" t="s">
        <v>1048</v>
      </c>
      <c r="E13" s="138">
        <v>2016</v>
      </c>
      <c r="F13" s="32"/>
      <c r="G13" s="32">
        <v>2020</v>
      </c>
      <c r="H13" s="32"/>
      <c r="I13" s="32"/>
      <c r="J13" s="135"/>
      <c r="K13" s="130"/>
      <c r="L13" s="129" t="s">
        <v>1049</v>
      </c>
    </row>
    <row r="14" spans="1:12" ht="91.25" customHeight="1" x14ac:dyDescent="0.2">
      <c r="A14" s="32" t="s">
        <v>146</v>
      </c>
      <c r="B14" s="32" t="s">
        <v>147</v>
      </c>
      <c r="C14" s="93" t="s">
        <v>1050</v>
      </c>
      <c r="D14" s="142" t="s">
        <v>1051</v>
      </c>
      <c r="E14" s="138"/>
      <c r="F14" s="32">
        <v>2020</v>
      </c>
      <c r="G14" s="32"/>
      <c r="H14" s="32">
        <v>2030</v>
      </c>
      <c r="I14" s="32"/>
      <c r="J14" s="130"/>
      <c r="K14" s="129" t="s">
        <v>1052</v>
      </c>
      <c r="L14" s="129" t="s">
        <v>1053</v>
      </c>
    </row>
    <row r="15" spans="1:12" ht="170" x14ac:dyDescent="0.2">
      <c r="A15" s="30" t="s">
        <v>178</v>
      </c>
      <c r="B15" s="30" t="s">
        <v>179</v>
      </c>
      <c r="C15" s="33" t="s">
        <v>1054</v>
      </c>
      <c r="D15" s="143" t="s">
        <v>1055</v>
      </c>
      <c r="E15" s="134"/>
      <c r="F15" s="32">
        <v>2020</v>
      </c>
      <c r="G15" s="32"/>
      <c r="H15" s="32">
        <v>2035</v>
      </c>
      <c r="I15" s="32"/>
      <c r="J15" s="129"/>
      <c r="K15" s="129" t="s">
        <v>1056</v>
      </c>
      <c r="L15" s="129" t="s">
        <v>1057</v>
      </c>
    </row>
    <row r="16" spans="1:12" ht="340" x14ac:dyDescent="0.2">
      <c r="A16" s="30"/>
      <c r="B16" s="30"/>
      <c r="C16" s="33" t="s">
        <v>1058</v>
      </c>
      <c r="D16" s="144" t="s">
        <v>1059</v>
      </c>
      <c r="E16" s="134"/>
      <c r="F16" s="32">
        <v>2017</v>
      </c>
      <c r="G16" s="32">
        <v>2025</v>
      </c>
      <c r="H16" s="32"/>
      <c r="I16" s="32"/>
      <c r="J16" s="129" t="s">
        <v>1060</v>
      </c>
      <c r="K16" s="129" t="s">
        <v>1061</v>
      </c>
      <c r="L16" s="129" t="s">
        <v>1062</v>
      </c>
    </row>
    <row r="17" spans="1:12" ht="153" x14ac:dyDescent="0.2">
      <c r="A17" s="30"/>
      <c r="B17" s="30"/>
      <c r="C17" s="33" t="s">
        <v>1063</v>
      </c>
      <c r="D17" s="145" t="s">
        <v>1064</v>
      </c>
      <c r="E17" s="134">
        <v>2012</v>
      </c>
      <c r="F17" s="32">
        <v>2020</v>
      </c>
      <c r="G17" s="32"/>
      <c r="H17" s="32"/>
      <c r="I17" s="32"/>
      <c r="J17" s="129" t="s">
        <v>1065</v>
      </c>
      <c r="K17" s="129" t="s">
        <v>1066</v>
      </c>
      <c r="L17" s="129" t="s">
        <v>1067</v>
      </c>
    </row>
    <row r="18" spans="1:12" ht="323" x14ac:dyDescent="0.2">
      <c r="A18" s="30" t="s">
        <v>211</v>
      </c>
      <c r="B18" s="30" t="s">
        <v>212</v>
      </c>
      <c r="C18" s="33" t="s">
        <v>1068</v>
      </c>
      <c r="D18" s="146" t="s">
        <v>1069</v>
      </c>
      <c r="E18" s="134"/>
      <c r="F18" s="32">
        <v>2016</v>
      </c>
      <c r="G18" s="32">
        <v>2026</v>
      </c>
      <c r="H18" s="32"/>
      <c r="I18" s="32"/>
      <c r="J18" s="129" t="s">
        <v>1070</v>
      </c>
      <c r="K18" s="129" t="s">
        <v>1071</v>
      </c>
      <c r="L18" s="129" t="s">
        <v>1072</v>
      </c>
    </row>
    <row r="19" spans="1:12" ht="409.6" x14ac:dyDescent="0.2">
      <c r="A19" s="30"/>
      <c r="B19" s="30"/>
      <c r="C19" s="33" t="s">
        <v>1073</v>
      </c>
      <c r="D19" s="146" t="s">
        <v>1074</v>
      </c>
      <c r="E19" s="134"/>
      <c r="F19" s="32">
        <v>2018</v>
      </c>
      <c r="G19" s="32"/>
      <c r="H19" s="32"/>
      <c r="I19" s="32" t="s">
        <v>12</v>
      </c>
      <c r="J19" s="129"/>
      <c r="K19" s="129" t="s">
        <v>1075</v>
      </c>
      <c r="L19" s="129" t="s">
        <v>1076</v>
      </c>
    </row>
    <row r="20" spans="1:12" ht="255" x14ac:dyDescent="0.2">
      <c r="A20" s="32" t="s">
        <v>222</v>
      </c>
      <c r="B20" s="32" t="s">
        <v>223</v>
      </c>
      <c r="C20" s="33" t="s">
        <v>1077</v>
      </c>
      <c r="D20" s="146" t="s">
        <v>1078</v>
      </c>
      <c r="E20" s="134"/>
      <c r="F20" s="32">
        <v>2019</v>
      </c>
      <c r="G20" s="32"/>
      <c r="H20" s="32">
        <v>2035</v>
      </c>
      <c r="I20" s="32"/>
      <c r="J20" s="129" t="s">
        <v>1079</v>
      </c>
      <c r="K20" s="129" t="s">
        <v>1080</v>
      </c>
      <c r="L20" s="129"/>
    </row>
    <row r="21" spans="1:12" ht="356" x14ac:dyDescent="0.2">
      <c r="A21" s="32" t="s">
        <v>232</v>
      </c>
      <c r="B21" s="32" t="s">
        <v>233</v>
      </c>
      <c r="C21" s="33" t="s">
        <v>1081</v>
      </c>
      <c r="D21" s="146" t="s">
        <v>1082</v>
      </c>
      <c r="E21" s="134"/>
      <c r="F21" s="32">
        <v>2018</v>
      </c>
      <c r="G21" s="32"/>
      <c r="H21" s="32" t="s">
        <v>1083</v>
      </c>
      <c r="I21" s="32"/>
      <c r="J21" s="129"/>
      <c r="K21" s="129" t="s">
        <v>1084</v>
      </c>
      <c r="L21" s="129" t="s">
        <v>1085</v>
      </c>
    </row>
    <row r="22" spans="1:12" ht="153" x14ac:dyDescent="0.2">
      <c r="A22" s="32" t="s">
        <v>263</v>
      </c>
      <c r="B22" s="32" t="s">
        <v>264</v>
      </c>
      <c r="C22" s="33" t="s">
        <v>1086</v>
      </c>
      <c r="D22" s="146" t="s">
        <v>1087</v>
      </c>
      <c r="E22" s="134"/>
      <c r="F22" s="32">
        <v>2020</v>
      </c>
      <c r="G22" s="32"/>
      <c r="H22" s="32">
        <v>2030</v>
      </c>
      <c r="I22" s="32"/>
      <c r="J22" s="129" t="s">
        <v>1088</v>
      </c>
      <c r="K22" s="129" t="s">
        <v>1089</v>
      </c>
      <c r="L22" s="129" t="s">
        <v>1090</v>
      </c>
    </row>
    <row r="23" spans="1:12" ht="289" x14ac:dyDescent="0.2">
      <c r="A23" s="30" t="s">
        <v>312</v>
      </c>
      <c r="B23" s="30" t="s">
        <v>313</v>
      </c>
      <c r="C23" s="33" t="s">
        <v>1091</v>
      </c>
      <c r="D23" s="146" t="s">
        <v>1092</v>
      </c>
      <c r="E23" s="134"/>
      <c r="F23" s="32">
        <v>2021</v>
      </c>
      <c r="G23" s="32" t="s">
        <v>1093</v>
      </c>
      <c r="H23" s="32"/>
      <c r="I23" s="32"/>
      <c r="J23" s="129"/>
      <c r="K23" s="129" t="s">
        <v>1094</v>
      </c>
      <c r="L23" s="129" t="s">
        <v>1095</v>
      </c>
    </row>
    <row r="24" spans="1:12" ht="119" x14ac:dyDescent="0.2">
      <c r="A24" s="30"/>
      <c r="B24" s="30"/>
      <c r="C24" s="33" t="s">
        <v>1096</v>
      </c>
      <c r="D24" s="146" t="s">
        <v>1097</v>
      </c>
      <c r="E24" s="134"/>
      <c r="F24" s="32">
        <v>2020</v>
      </c>
      <c r="G24" s="32"/>
      <c r="H24" s="32">
        <v>2028</v>
      </c>
      <c r="I24" s="32"/>
      <c r="J24" s="129"/>
      <c r="K24" s="129" t="s">
        <v>1098</v>
      </c>
      <c r="L24" s="129"/>
    </row>
    <row r="25" spans="1:12" ht="372" x14ac:dyDescent="0.2">
      <c r="A25" s="41" t="s">
        <v>325</v>
      </c>
      <c r="B25" s="41" t="s">
        <v>326</v>
      </c>
      <c r="C25" s="33" t="s">
        <v>1099</v>
      </c>
      <c r="D25" s="146" t="s">
        <v>1100</v>
      </c>
      <c r="E25" s="134"/>
      <c r="F25" s="32">
        <v>2016</v>
      </c>
      <c r="G25" s="32">
        <v>2021</v>
      </c>
      <c r="H25" s="32"/>
      <c r="I25" s="32"/>
      <c r="J25" s="129" t="s">
        <v>1101</v>
      </c>
      <c r="K25" s="129"/>
      <c r="L25" s="129" t="s">
        <v>1102</v>
      </c>
    </row>
    <row r="26" spans="1:12" ht="85" x14ac:dyDescent="0.2">
      <c r="A26" s="43"/>
      <c r="B26" s="43"/>
      <c r="C26" s="33" t="s">
        <v>1103</v>
      </c>
      <c r="D26" s="66" t="s">
        <v>1104</v>
      </c>
      <c r="E26" s="134"/>
      <c r="F26" s="32">
        <v>2021</v>
      </c>
      <c r="G26" s="32">
        <v>2026</v>
      </c>
      <c r="H26" s="32"/>
      <c r="I26" s="32"/>
      <c r="J26" s="129" t="s">
        <v>1105</v>
      </c>
      <c r="K26" s="129" t="s">
        <v>1106</v>
      </c>
      <c r="L26" s="129" t="s">
        <v>1107</v>
      </c>
    </row>
    <row r="27" spans="1:12" ht="125" customHeight="1" x14ac:dyDescent="0.2">
      <c r="A27" s="32" t="s">
        <v>352</v>
      </c>
      <c r="B27" s="32" t="s">
        <v>353</v>
      </c>
      <c r="C27" s="33" t="s">
        <v>1108</v>
      </c>
      <c r="D27" s="146" t="s">
        <v>1109</v>
      </c>
      <c r="E27" s="134"/>
      <c r="F27" s="32">
        <v>2019</v>
      </c>
      <c r="G27" s="32"/>
      <c r="H27" s="32">
        <v>2030</v>
      </c>
      <c r="I27" s="32"/>
      <c r="J27" s="129" t="s">
        <v>1110</v>
      </c>
      <c r="K27" s="129" t="s">
        <v>1111</v>
      </c>
      <c r="L27" s="129" t="s">
        <v>1112</v>
      </c>
    </row>
    <row r="28" spans="1:12" ht="187" x14ac:dyDescent="0.2">
      <c r="A28" s="41" t="s">
        <v>357</v>
      </c>
      <c r="B28" s="41" t="s">
        <v>358</v>
      </c>
      <c r="C28" s="33" t="s">
        <v>1113</v>
      </c>
      <c r="D28" s="146" t="s">
        <v>1114</v>
      </c>
      <c r="E28" s="134">
        <v>2011</v>
      </c>
      <c r="F28" s="32"/>
      <c r="G28" s="32">
        <v>2020</v>
      </c>
      <c r="H28" s="32"/>
      <c r="I28" s="32"/>
      <c r="J28" s="129" t="s">
        <v>1115</v>
      </c>
      <c r="K28" s="129" t="s">
        <v>1116</v>
      </c>
      <c r="L28" s="129" t="s">
        <v>1117</v>
      </c>
    </row>
    <row r="29" spans="1:12" ht="51" x14ac:dyDescent="0.2">
      <c r="A29" s="43"/>
      <c r="B29" s="43"/>
      <c r="C29" s="33" t="s">
        <v>1118</v>
      </c>
      <c r="D29" s="146" t="s">
        <v>1119</v>
      </c>
      <c r="E29" s="134">
        <v>2018</v>
      </c>
      <c r="F29" s="32"/>
      <c r="G29" s="32">
        <v>2025</v>
      </c>
      <c r="H29" s="32"/>
      <c r="I29" s="32"/>
      <c r="J29" s="129"/>
      <c r="K29" s="129"/>
      <c r="L29" s="129"/>
    </row>
    <row r="30" spans="1:12" ht="85" x14ac:dyDescent="0.2">
      <c r="A30" s="32" t="s">
        <v>407</v>
      </c>
      <c r="B30" s="32" t="s">
        <v>408</v>
      </c>
      <c r="C30" s="33" t="s">
        <v>1120</v>
      </c>
      <c r="D30" s="146" t="s">
        <v>1121</v>
      </c>
      <c r="E30" s="134"/>
      <c r="F30" s="32">
        <v>2017</v>
      </c>
      <c r="G30" s="32">
        <v>2021</v>
      </c>
      <c r="H30" s="32"/>
      <c r="I30" s="32"/>
      <c r="J30" s="129"/>
      <c r="K30" s="129" t="s">
        <v>1122</v>
      </c>
      <c r="L30" s="129" t="s">
        <v>1123</v>
      </c>
    </row>
    <row r="31" spans="1:12" ht="119" x14ac:dyDescent="0.2">
      <c r="A31" s="32" t="s">
        <v>442</v>
      </c>
      <c r="B31" s="32" t="s">
        <v>443</v>
      </c>
      <c r="C31" s="33" t="s">
        <v>1124</v>
      </c>
      <c r="D31" s="146" t="s">
        <v>1125</v>
      </c>
      <c r="E31" s="134"/>
      <c r="F31" s="32">
        <v>2019</v>
      </c>
      <c r="G31" s="32">
        <v>2020</v>
      </c>
      <c r="H31" s="32"/>
      <c r="I31" s="32"/>
      <c r="J31" s="129" t="s">
        <v>1126</v>
      </c>
      <c r="K31" s="129" t="s">
        <v>1127</v>
      </c>
      <c r="L31" s="129"/>
    </row>
    <row r="32" spans="1:12" x14ac:dyDescent="0.2">
      <c r="A32" s="37"/>
      <c r="B32" s="37"/>
      <c r="C32" s="37"/>
      <c r="D32" s="37"/>
      <c r="E32" s="26"/>
      <c r="F32" s="26"/>
      <c r="G32" s="26"/>
      <c r="H32" s="26"/>
      <c r="I32" s="26"/>
    </row>
    <row r="33" spans="2:2" x14ac:dyDescent="0.25">
      <c r="B33" s="34" t="s">
        <v>450</v>
      </c>
    </row>
  </sheetData>
  <mergeCells count="14">
    <mergeCell ref="A28:A29"/>
    <mergeCell ref="B28:B29"/>
    <mergeCell ref="A18:A19"/>
    <mergeCell ref="B18:B19"/>
    <mergeCell ref="A23:A24"/>
    <mergeCell ref="B23:B24"/>
    <mergeCell ref="A25:A26"/>
    <mergeCell ref="B25:B26"/>
    <mergeCell ref="E9:F9"/>
    <mergeCell ref="G9:I9"/>
    <mergeCell ref="A11:A13"/>
    <mergeCell ref="B11:B13"/>
    <mergeCell ref="A15:A17"/>
    <mergeCell ref="B15:B17"/>
  </mergeCells>
  <hyperlinks>
    <hyperlink ref="B8" location="TOC!A1" display="Back to TOC" xr:uid="{127DE6C7-32A2-444B-AA3E-EFEAADC5D682}"/>
    <hyperlink ref="D26" r:id="rId1" xr:uid="{5A871B44-8CCF-FC40-8BEE-C5177766BE04}"/>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742B0B-A08E-094E-9E2C-D88B7BEF7DFD}">
  <sheetPr>
    <tabColor rgb="FFFFC000"/>
  </sheetPr>
  <dimension ref="A1:P27"/>
  <sheetViews>
    <sheetView zoomScaleNormal="100" workbookViewId="0">
      <pane xSplit="2" ySplit="10" topLeftCell="C25" activePane="bottomRight" state="frozen"/>
      <selection pane="topRight"/>
      <selection pane="bottomLeft"/>
      <selection pane="bottomRight"/>
    </sheetView>
  </sheetViews>
  <sheetFormatPr baseColWidth="10" defaultColWidth="8.6640625" defaultRowHeight="16" x14ac:dyDescent="0.2"/>
  <cols>
    <col min="1" max="1" width="18.1640625" style="107" bestFit="1" customWidth="1"/>
    <col min="2" max="2" width="32.5" style="107" customWidth="1"/>
    <col min="3" max="3" width="41.6640625" style="107" customWidth="1"/>
    <col min="4" max="4" width="50" style="107" customWidth="1"/>
    <col min="5" max="9" width="8.33203125" style="52" customWidth="1"/>
    <col min="10" max="16" width="33.33203125" style="52" customWidth="1"/>
    <col min="17" max="16384" width="8.6640625" style="52"/>
  </cols>
  <sheetData>
    <row r="1" spans="1:16" s="21" customFormat="1" x14ac:dyDescent="0.25">
      <c r="A1" s="19" t="s">
        <v>111</v>
      </c>
      <c r="B1" s="39" t="s">
        <v>32</v>
      </c>
      <c r="C1" s="132"/>
      <c r="D1" s="63"/>
      <c r="E1" s="63"/>
      <c r="F1" s="63"/>
      <c r="G1" s="63"/>
      <c r="H1" s="63"/>
    </row>
    <row r="2" spans="1:16" s="21" customFormat="1" x14ac:dyDescent="0.25">
      <c r="A2" s="19" t="s">
        <v>112</v>
      </c>
      <c r="B2" s="39" t="s">
        <v>33</v>
      </c>
      <c r="C2" s="132"/>
      <c r="D2" s="63"/>
      <c r="E2" s="63"/>
      <c r="F2" s="63"/>
      <c r="G2" s="63"/>
      <c r="H2" s="63"/>
    </row>
    <row r="3" spans="1:16" s="21" customFormat="1" x14ac:dyDescent="0.25">
      <c r="A3" s="51" t="s">
        <v>113</v>
      </c>
      <c r="B3" s="20" t="s">
        <v>1128</v>
      </c>
      <c r="C3" s="132"/>
      <c r="D3" s="63"/>
      <c r="E3" s="63"/>
      <c r="F3" s="63"/>
      <c r="G3" s="63"/>
      <c r="H3" s="63"/>
    </row>
    <row r="4" spans="1:16" s="21" customFormat="1" x14ac:dyDescent="0.25">
      <c r="A4" s="19" t="s">
        <v>4</v>
      </c>
      <c r="B4" s="20" t="s">
        <v>11</v>
      </c>
      <c r="C4" s="132"/>
      <c r="D4" s="63"/>
      <c r="E4" s="63"/>
      <c r="F4" s="63"/>
      <c r="G4" s="63"/>
      <c r="H4" s="63"/>
    </row>
    <row r="5" spans="1:16" s="21" customFormat="1" x14ac:dyDescent="0.25">
      <c r="A5" s="19" t="s">
        <v>5</v>
      </c>
      <c r="B5" s="20" t="s">
        <v>34</v>
      </c>
      <c r="C5" s="132"/>
      <c r="D5" s="63"/>
      <c r="E5" s="63"/>
      <c r="F5" s="63"/>
      <c r="G5" s="63"/>
      <c r="H5" s="63"/>
    </row>
    <row r="6" spans="1:16" s="21" customFormat="1" x14ac:dyDescent="0.25">
      <c r="A6" s="19" t="s">
        <v>6</v>
      </c>
      <c r="B6" s="23" t="s">
        <v>12</v>
      </c>
      <c r="C6" s="132"/>
      <c r="D6" s="63"/>
      <c r="E6" s="63"/>
      <c r="F6" s="63"/>
      <c r="G6" s="63"/>
      <c r="H6" s="63"/>
    </row>
    <row r="7" spans="1:16" s="21" customFormat="1" x14ac:dyDescent="0.25">
      <c r="A7" s="22"/>
      <c r="B7" s="106"/>
      <c r="C7" s="132"/>
      <c r="D7" s="63"/>
      <c r="E7" s="63"/>
      <c r="F7" s="63"/>
      <c r="G7" s="63"/>
      <c r="H7" s="63"/>
    </row>
    <row r="8" spans="1:16" s="21" customFormat="1" x14ac:dyDescent="0.2">
      <c r="A8" s="132"/>
      <c r="B8" s="25" t="s">
        <v>115</v>
      </c>
      <c r="C8" s="132"/>
      <c r="D8" s="132"/>
    </row>
    <row r="9" spans="1:16" s="107" customFormat="1" x14ac:dyDescent="0.25">
      <c r="E9" s="64" t="s">
        <v>692</v>
      </c>
      <c r="F9" s="64"/>
      <c r="G9" s="64" t="s">
        <v>693</v>
      </c>
      <c r="H9" s="64"/>
      <c r="I9" s="64"/>
    </row>
    <row r="10" spans="1:16" s="107" customFormat="1" ht="34" x14ac:dyDescent="0.2">
      <c r="A10" s="27" t="s">
        <v>116</v>
      </c>
      <c r="B10" s="27" t="s">
        <v>117</v>
      </c>
      <c r="C10" s="28" t="s">
        <v>694</v>
      </c>
      <c r="D10" s="28" t="s">
        <v>121</v>
      </c>
      <c r="E10" s="28" t="s">
        <v>695</v>
      </c>
      <c r="F10" s="28" t="s">
        <v>696</v>
      </c>
      <c r="G10" s="29" t="s">
        <v>697</v>
      </c>
      <c r="H10" s="29" t="s">
        <v>698</v>
      </c>
      <c r="I10" s="28" t="s">
        <v>12</v>
      </c>
      <c r="J10" s="28" t="s">
        <v>780</v>
      </c>
      <c r="K10" s="28" t="s">
        <v>1129</v>
      </c>
      <c r="L10" s="28" t="s">
        <v>813</v>
      </c>
      <c r="M10" s="28" t="s">
        <v>811</v>
      </c>
      <c r="N10" s="28" t="s">
        <v>810</v>
      </c>
      <c r="O10" s="28" t="s">
        <v>1130</v>
      </c>
      <c r="P10" s="28" t="s">
        <v>784</v>
      </c>
    </row>
    <row r="11" spans="1:16" ht="51" x14ac:dyDescent="0.2">
      <c r="A11" s="32" t="s">
        <v>122</v>
      </c>
      <c r="B11" s="32" t="s">
        <v>123</v>
      </c>
      <c r="C11" s="31" t="s">
        <v>1131</v>
      </c>
      <c r="D11" s="147" t="s">
        <v>1132</v>
      </c>
      <c r="E11" s="32"/>
      <c r="F11" s="32">
        <v>2019</v>
      </c>
      <c r="G11" s="32"/>
      <c r="H11" s="32"/>
      <c r="I11" s="32"/>
      <c r="J11" s="129" t="s">
        <v>1133</v>
      </c>
      <c r="K11" s="129"/>
      <c r="L11" s="129"/>
      <c r="M11" s="129"/>
      <c r="N11" s="129"/>
      <c r="O11" s="129" t="s">
        <v>1134</v>
      </c>
      <c r="P11" s="129"/>
    </row>
    <row r="12" spans="1:16" ht="221" x14ac:dyDescent="0.25">
      <c r="A12" s="32" t="s">
        <v>136</v>
      </c>
      <c r="B12" s="45" t="s">
        <v>137</v>
      </c>
      <c r="C12" s="31" t="s">
        <v>1135</v>
      </c>
      <c r="D12" s="148" t="s">
        <v>1136</v>
      </c>
      <c r="E12" s="45"/>
      <c r="F12" s="45">
        <v>2019</v>
      </c>
      <c r="G12" s="45"/>
      <c r="H12" s="45"/>
      <c r="I12" s="45"/>
      <c r="J12" s="129"/>
      <c r="K12" s="129"/>
      <c r="L12" s="129"/>
      <c r="M12" s="129" t="s">
        <v>1137</v>
      </c>
      <c r="N12" s="129"/>
      <c r="O12" s="129"/>
      <c r="P12" s="129"/>
    </row>
    <row r="13" spans="1:16" ht="238" x14ac:dyDescent="0.2">
      <c r="A13" s="32" t="s">
        <v>146</v>
      </c>
      <c r="B13" s="45" t="s">
        <v>147</v>
      </c>
      <c r="C13" s="31" t="s">
        <v>1138</v>
      </c>
      <c r="D13" s="149" t="s">
        <v>1139</v>
      </c>
      <c r="E13" s="45"/>
      <c r="F13" s="45">
        <v>2017</v>
      </c>
      <c r="G13" s="45"/>
      <c r="H13" s="45"/>
      <c r="I13" s="45"/>
      <c r="J13" s="129" t="s">
        <v>1140</v>
      </c>
      <c r="K13" s="129"/>
      <c r="L13" s="129"/>
      <c r="M13" s="129"/>
      <c r="N13" s="129"/>
      <c r="O13" s="129"/>
      <c r="P13" s="129"/>
    </row>
    <row r="14" spans="1:16" ht="323" x14ac:dyDescent="0.2">
      <c r="A14" s="32" t="s">
        <v>170</v>
      </c>
      <c r="B14" s="45" t="s">
        <v>171</v>
      </c>
      <c r="C14" s="31" t="s">
        <v>1141</v>
      </c>
      <c r="D14" s="150" t="s">
        <v>1142</v>
      </c>
      <c r="E14" s="45"/>
      <c r="F14" s="45"/>
      <c r="G14" s="45"/>
      <c r="H14" s="45">
        <v>2031</v>
      </c>
      <c r="I14" s="45"/>
      <c r="J14" s="129" t="s">
        <v>1143</v>
      </c>
      <c r="K14" s="129"/>
      <c r="L14" s="129"/>
      <c r="M14" s="129"/>
      <c r="N14" s="129"/>
      <c r="O14" s="129"/>
      <c r="P14" s="129"/>
    </row>
    <row r="15" spans="1:16" ht="136" x14ac:dyDescent="0.2">
      <c r="A15" s="32" t="s">
        <v>178</v>
      </c>
      <c r="B15" s="45" t="s">
        <v>179</v>
      </c>
      <c r="C15" s="31" t="s">
        <v>1144</v>
      </c>
      <c r="D15" s="66" t="s">
        <v>1145</v>
      </c>
      <c r="E15" s="45"/>
      <c r="F15" s="45">
        <v>2020</v>
      </c>
      <c r="G15" s="45"/>
      <c r="H15" s="45"/>
      <c r="I15" s="45"/>
      <c r="J15" s="129" t="s">
        <v>1146</v>
      </c>
      <c r="K15" s="129" t="s">
        <v>1147</v>
      </c>
      <c r="L15" s="129"/>
      <c r="M15" s="129"/>
      <c r="N15" s="129"/>
      <c r="O15" s="129"/>
      <c r="P15" s="129"/>
    </row>
    <row r="16" spans="1:16" ht="221" x14ac:dyDescent="0.2">
      <c r="A16" s="32" t="s">
        <v>211</v>
      </c>
      <c r="B16" s="45" t="s">
        <v>212</v>
      </c>
      <c r="C16" s="31" t="s">
        <v>1148</v>
      </c>
      <c r="D16" s="147" t="s">
        <v>1149</v>
      </c>
      <c r="E16" s="45"/>
      <c r="F16" s="45">
        <v>2020</v>
      </c>
      <c r="G16" s="45"/>
      <c r="H16" s="45">
        <v>2051</v>
      </c>
      <c r="I16" s="45"/>
      <c r="J16" s="33" t="s">
        <v>1150</v>
      </c>
      <c r="K16" s="129"/>
      <c r="L16" s="129"/>
      <c r="M16" s="129" t="s">
        <v>1151</v>
      </c>
      <c r="N16" s="129"/>
      <c r="O16" s="129"/>
      <c r="P16" s="129"/>
    </row>
    <row r="17" spans="1:16" ht="323" x14ac:dyDescent="0.2">
      <c r="A17" s="32" t="s">
        <v>222</v>
      </c>
      <c r="B17" s="45" t="s">
        <v>223</v>
      </c>
      <c r="C17" s="31" t="s">
        <v>1152</v>
      </c>
      <c r="D17" s="147" t="s">
        <v>1153</v>
      </c>
      <c r="E17" s="45"/>
      <c r="F17" s="45">
        <v>2018</v>
      </c>
      <c r="G17" s="45"/>
      <c r="H17" s="45">
        <v>2030</v>
      </c>
      <c r="I17" s="45"/>
      <c r="J17" s="129" t="s">
        <v>1154</v>
      </c>
      <c r="K17" s="129" t="s">
        <v>1155</v>
      </c>
      <c r="L17" s="129"/>
      <c r="M17" s="129" t="s">
        <v>1156</v>
      </c>
      <c r="N17" s="129"/>
      <c r="O17" s="129" t="s">
        <v>1157</v>
      </c>
      <c r="P17" s="129" t="s">
        <v>1158</v>
      </c>
    </row>
    <row r="18" spans="1:16" ht="34" x14ac:dyDescent="0.2">
      <c r="A18" s="32" t="s">
        <v>232</v>
      </c>
      <c r="B18" s="45" t="s">
        <v>233</v>
      </c>
      <c r="C18" s="31" t="s">
        <v>1159</v>
      </c>
      <c r="D18" s="147" t="s">
        <v>1160</v>
      </c>
      <c r="E18" s="45"/>
      <c r="F18" s="45">
        <v>2019</v>
      </c>
      <c r="G18" s="45"/>
      <c r="H18" s="45"/>
      <c r="I18" s="45"/>
      <c r="J18" s="129" t="s">
        <v>1161</v>
      </c>
      <c r="K18" s="129"/>
      <c r="L18" s="129"/>
      <c r="M18" s="129"/>
      <c r="N18" s="129"/>
      <c r="O18" s="129"/>
      <c r="P18" s="129"/>
    </row>
    <row r="19" spans="1:16" ht="409.6" x14ac:dyDescent="0.2">
      <c r="A19" s="32" t="s">
        <v>250</v>
      </c>
      <c r="B19" s="45" t="s">
        <v>251</v>
      </c>
      <c r="C19" s="31" t="s">
        <v>1162</v>
      </c>
      <c r="D19" s="151" t="s">
        <v>1163</v>
      </c>
      <c r="E19" s="45">
        <v>2014</v>
      </c>
      <c r="F19" s="45"/>
      <c r="G19" s="45">
        <v>2020</v>
      </c>
      <c r="H19" s="45"/>
      <c r="I19" s="45"/>
      <c r="J19" s="135" t="s">
        <v>1164</v>
      </c>
      <c r="K19" s="135" t="s">
        <v>1165</v>
      </c>
      <c r="L19" s="129"/>
      <c r="M19" s="129"/>
      <c r="N19" s="129"/>
      <c r="O19" s="135" t="s">
        <v>1166</v>
      </c>
      <c r="P19" s="135" t="s">
        <v>1167</v>
      </c>
    </row>
    <row r="20" spans="1:16" ht="160" x14ac:dyDescent="0.2">
      <c r="A20" s="32" t="s">
        <v>294</v>
      </c>
      <c r="B20" s="45" t="s">
        <v>295</v>
      </c>
      <c r="C20" s="31" t="s">
        <v>1168</v>
      </c>
      <c r="D20" s="152" t="s">
        <v>1169</v>
      </c>
      <c r="E20" s="45"/>
      <c r="F20" s="45"/>
      <c r="G20" s="45"/>
      <c r="H20" s="45"/>
      <c r="I20" s="45" t="s">
        <v>12</v>
      </c>
      <c r="J20" s="153" t="s">
        <v>1170</v>
      </c>
      <c r="K20" s="129"/>
      <c r="L20" s="129"/>
      <c r="M20" s="129"/>
      <c r="N20" s="129"/>
      <c r="O20" s="129"/>
      <c r="P20" s="129"/>
    </row>
    <row r="21" spans="1:16" ht="204" x14ac:dyDescent="0.2">
      <c r="A21" s="32" t="s">
        <v>312</v>
      </c>
      <c r="B21" s="45" t="s">
        <v>313</v>
      </c>
      <c r="C21" s="31" t="s">
        <v>1171</v>
      </c>
      <c r="D21" s="151" t="s">
        <v>1172</v>
      </c>
      <c r="E21" s="45"/>
      <c r="F21" s="45">
        <v>2019</v>
      </c>
      <c r="G21" s="45"/>
      <c r="H21" s="45"/>
      <c r="I21" s="45"/>
      <c r="J21" s="129"/>
      <c r="K21" s="129" t="s">
        <v>1173</v>
      </c>
      <c r="L21" s="129"/>
      <c r="M21" s="129" t="s">
        <v>1174</v>
      </c>
      <c r="N21" s="129"/>
      <c r="O21" s="129"/>
      <c r="P21" s="129" t="s">
        <v>1175</v>
      </c>
    </row>
    <row r="22" spans="1:16" ht="17" x14ac:dyDescent="0.2">
      <c r="A22" s="32" t="s">
        <v>325</v>
      </c>
      <c r="B22" s="45" t="s">
        <v>326</v>
      </c>
      <c r="C22" s="31" t="s">
        <v>1176</v>
      </c>
      <c r="D22" s="150"/>
      <c r="E22" s="45"/>
      <c r="F22" s="45">
        <v>2020</v>
      </c>
      <c r="G22" s="45"/>
      <c r="H22" s="45"/>
      <c r="I22" s="45"/>
      <c r="J22" s="129"/>
      <c r="K22" s="129"/>
      <c r="L22" s="129"/>
      <c r="M22" s="129"/>
      <c r="N22" s="129"/>
      <c r="O22" s="129"/>
      <c r="P22" s="129"/>
    </row>
    <row r="23" spans="1:16" ht="136" x14ac:dyDescent="0.2">
      <c r="A23" s="32" t="s">
        <v>407</v>
      </c>
      <c r="B23" s="45" t="s">
        <v>408</v>
      </c>
      <c r="C23" s="31" t="s">
        <v>1177</v>
      </c>
      <c r="D23" s="152" t="s">
        <v>1178</v>
      </c>
      <c r="E23" s="45"/>
      <c r="F23" s="45"/>
      <c r="G23" s="45"/>
      <c r="H23" s="45">
        <v>2036</v>
      </c>
      <c r="I23" s="45"/>
      <c r="J23" s="129" t="s">
        <v>1179</v>
      </c>
      <c r="K23" s="129"/>
      <c r="L23" s="129"/>
      <c r="M23" s="129" t="s">
        <v>1180</v>
      </c>
      <c r="N23" s="129"/>
      <c r="O23" s="129"/>
      <c r="P23" s="129"/>
    </row>
    <row r="24" spans="1:16" ht="409.6" x14ac:dyDescent="0.2">
      <c r="A24" s="32" t="s">
        <v>442</v>
      </c>
      <c r="B24" s="45" t="s">
        <v>443</v>
      </c>
      <c r="C24" s="31" t="s">
        <v>1181</v>
      </c>
      <c r="D24" s="147" t="s">
        <v>1182</v>
      </c>
      <c r="E24" s="45"/>
      <c r="F24" s="45">
        <v>2020</v>
      </c>
      <c r="G24" s="45"/>
      <c r="H24" s="45">
        <v>2030</v>
      </c>
      <c r="I24" s="45"/>
      <c r="J24" s="135" t="s">
        <v>1183</v>
      </c>
      <c r="K24" s="135" t="s">
        <v>1184</v>
      </c>
      <c r="L24" s="129"/>
      <c r="M24" s="129"/>
      <c r="N24" s="129"/>
      <c r="O24" s="129"/>
      <c r="P24" s="135" t="s">
        <v>1185</v>
      </c>
    </row>
    <row r="25" spans="1:16" ht="238" x14ac:dyDescent="0.2">
      <c r="A25" s="32" t="s">
        <v>206</v>
      </c>
      <c r="B25" s="45" t="s">
        <v>501</v>
      </c>
      <c r="C25" s="31" t="s">
        <v>1186</v>
      </c>
      <c r="D25" s="147" t="s">
        <v>1187</v>
      </c>
      <c r="E25" s="45">
        <v>2014</v>
      </c>
      <c r="F25" s="45"/>
      <c r="G25" s="45"/>
      <c r="H25" s="45">
        <v>2031</v>
      </c>
      <c r="I25" s="45"/>
      <c r="J25" s="135" t="s">
        <v>1188</v>
      </c>
      <c r="K25" s="129" t="s">
        <v>1189</v>
      </c>
      <c r="L25" s="129" t="s">
        <v>1190</v>
      </c>
      <c r="M25" s="129"/>
      <c r="N25" s="129"/>
      <c r="O25" s="129"/>
      <c r="P25" s="129"/>
    </row>
    <row r="26" spans="1:16" x14ac:dyDescent="0.2">
      <c r="J26" s="53">
        <f t="shared" ref="J26:P26" si="0">COUNTA(J11:J25)</f>
        <v>12</v>
      </c>
      <c r="K26" s="154">
        <f t="shared" si="0"/>
        <v>6</v>
      </c>
      <c r="L26" s="154">
        <f t="shared" si="0"/>
        <v>1</v>
      </c>
      <c r="M26" s="154">
        <f t="shared" si="0"/>
        <v>5</v>
      </c>
      <c r="N26" s="154">
        <f t="shared" si="0"/>
        <v>0</v>
      </c>
      <c r="O26" s="154">
        <f t="shared" si="0"/>
        <v>3</v>
      </c>
      <c r="P26" s="154">
        <f t="shared" si="0"/>
        <v>4</v>
      </c>
    </row>
    <row r="27" spans="1:16" x14ac:dyDescent="0.25">
      <c r="B27" s="34" t="s">
        <v>450</v>
      </c>
    </row>
  </sheetData>
  <mergeCells count="2">
    <mergeCell ref="E9:F9"/>
    <mergeCell ref="G9:I9"/>
  </mergeCells>
  <conditionalFormatting sqref="D11">
    <cfRule type="duplicateValues" dxfId="18" priority="18"/>
  </conditionalFormatting>
  <conditionalFormatting sqref="D11">
    <cfRule type="containsBlanks" dxfId="17" priority="17">
      <formula>LEN(TRIM(D11))=0</formula>
    </cfRule>
  </conditionalFormatting>
  <conditionalFormatting sqref="D12">
    <cfRule type="duplicateValues" dxfId="16" priority="16"/>
  </conditionalFormatting>
  <conditionalFormatting sqref="D12">
    <cfRule type="containsBlanks" dxfId="15" priority="15">
      <formula>LEN(TRIM(D12))=0</formula>
    </cfRule>
  </conditionalFormatting>
  <conditionalFormatting sqref="D16">
    <cfRule type="duplicateValues" dxfId="14" priority="14"/>
  </conditionalFormatting>
  <conditionalFormatting sqref="D16">
    <cfRule type="containsBlanks" dxfId="13" priority="13">
      <formula>LEN(TRIM(D16))=0</formula>
    </cfRule>
  </conditionalFormatting>
  <conditionalFormatting sqref="D17">
    <cfRule type="duplicateValues" dxfId="12" priority="12"/>
  </conditionalFormatting>
  <conditionalFormatting sqref="D17">
    <cfRule type="containsBlanks" dxfId="11" priority="11">
      <formula>LEN(TRIM(D17))=0</formula>
    </cfRule>
  </conditionalFormatting>
  <conditionalFormatting sqref="D18">
    <cfRule type="duplicateValues" dxfId="10" priority="10"/>
  </conditionalFormatting>
  <conditionalFormatting sqref="D18">
    <cfRule type="containsBlanks" dxfId="9" priority="9">
      <formula>LEN(TRIM(D18))=0</formula>
    </cfRule>
  </conditionalFormatting>
  <conditionalFormatting sqref="D19">
    <cfRule type="duplicateValues" dxfId="8" priority="8"/>
  </conditionalFormatting>
  <conditionalFormatting sqref="D19">
    <cfRule type="containsBlanks" dxfId="7" priority="7">
      <formula>LEN(TRIM(D19))=0</formula>
    </cfRule>
  </conditionalFormatting>
  <conditionalFormatting sqref="D21">
    <cfRule type="duplicateValues" dxfId="6" priority="6"/>
  </conditionalFormatting>
  <conditionalFormatting sqref="D21">
    <cfRule type="containsBlanks" dxfId="5" priority="5">
      <formula>LEN(TRIM(D21))=0</formula>
    </cfRule>
  </conditionalFormatting>
  <conditionalFormatting sqref="D24">
    <cfRule type="duplicateValues" dxfId="4" priority="4"/>
  </conditionalFormatting>
  <conditionalFormatting sqref="D24">
    <cfRule type="containsBlanks" dxfId="3" priority="3">
      <formula>LEN(TRIM(D24))=0</formula>
    </cfRule>
  </conditionalFormatting>
  <conditionalFormatting sqref="D25">
    <cfRule type="duplicateValues" dxfId="2" priority="2"/>
  </conditionalFormatting>
  <conditionalFormatting sqref="D25">
    <cfRule type="containsBlanks" dxfId="1" priority="1">
      <formula>LEN(TRIM(D25))=0</formula>
    </cfRule>
  </conditionalFormatting>
  <hyperlinks>
    <hyperlink ref="B8" location="TOC!A1" display="Back to TOC" xr:uid="{CC6D1F98-6C13-834B-8D1F-A4E5979A5C62}"/>
    <hyperlink ref="D21" r:id="rId1" xr:uid="{2F5523F6-8694-B544-943A-AE8F5CC58228}"/>
    <hyperlink ref="D11" r:id="rId2" xr:uid="{CEA95622-2BEB-6B46-B204-4BA4C99CDDA5}"/>
    <hyperlink ref="D15" r:id="rId3" xr:uid="{237DFEA7-4898-C746-BC2F-7BBFAFC52BC5}"/>
    <hyperlink ref="D16" r:id="rId4" xr:uid="{38D3E769-EB15-0D4D-A5DA-31D9DE570CCE}"/>
    <hyperlink ref="D17" r:id="rId5" xr:uid="{DC21A028-086F-0648-A995-B919CEB56ADB}"/>
    <hyperlink ref="D18" r:id="rId6" xr:uid="{75C39C89-298C-6447-AA12-D75204573391}"/>
    <hyperlink ref="D19" r:id="rId7" xr:uid="{C48C098C-5CB4-7F49-89B8-CF93A367BC14}"/>
    <hyperlink ref="D20" r:id="rId8" xr:uid="{3E2D1DCC-2572-8A46-8122-3C1EB816D6B4}"/>
    <hyperlink ref="D23" r:id="rId9" xr:uid="{EC6477A1-3354-3C4B-BB31-07B834F4968F}"/>
    <hyperlink ref="D24" r:id="rId10" xr:uid="{4FFEFF2D-1B11-264F-AC6E-7BAAB7496E1C}"/>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60A73B-48D0-7246-8676-8B360D455852}">
  <sheetPr>
    <tabColor rgb="FFFFC000"/>
  </sheetPr>
  <dimension ref="A1:AL63"/>
  <sheetViews>
    <sheetView zoomScaleNormal="100" workbookViewId="0">
      <pane xSplit="2" ySplit="10" topLeftCell="C11" activePane="bottomRight" state="frozen"/>
      <selection pane="topRight"/>
      <selection pane="bottomLeft"/>
      <selection pane="bottomRight"/>
    </sheetView>
  </sheetViews>
  <sheetFormatPr baseColWidth="10" defaultColWidth="11.5" defaultRowHeight="16" x14ac:dyDescent="0.25"/>
  <cols>
    <col min="1" max="1" width="18.1640625" style="34" bestFit="1" customWidth="1"/>
    <col min="2" max="2" width="40.33203125" style="34" bestFit="1" customWidth="1"/>
    <col min="3" max="11" width="12.5" style="34" customWidth="1"/>
    <col min="12" max="12" width="11.5" style="34" customWidth="1"/>
    <col min="13" max="16384" width="11.5" style="34"/>
  </cols>
  <sheetData>
    <row r="1" spans="1:38" x14ac:dyDescent="0.25">
      <c r="A1" s="22" t="s">
        <v>111</v>
      </c>
      <c r="B1" s="39" t="s">
        <v>36</v>
      </c>
    </row>
    <row r="2" spans="1:38" x14ac:dyDescent="0.25">
      <c r="A2" s="22" t="s">
        <v>112</v>
      </c>
      <c r="B2" s="39" t="s">
        <v>37</v>
      </c>
    </row>
    <row r="3" spans="1:38" x14ac:dyDescent="0.25">
      <c r="A3" s="22" t="s">
        <v>113</v>
      </c>
      <c r="B3" s="20" t="s">
        <v>1191</v>
      </c>
    </row>
    <row r="4" spans="1:38" ht="16.25" customHeight="1" x14ac:dyDescent="0.25">
      <c r="A4" s="22" t="s">
        <v>4</v>
      </c>
      <c r="B4" s="20" t="s">
        <v>11</v>
      </c>
      <c r="M4" s="54" t="s">
        <v>635</v>
      </c>
      <c r="N4" s="54" t="s">
        <v>636</v>
      </c>
      <c r="O4" s="54" t="s">
        <v>637</v>
      </c>
      <c r="P4" s="54" t="s">
        <v>638</v>
      </c>
      <c r="Q4" s="54" t="s">
        <v>639</v>
      </c>
      <c r="R4" s="54" t="s">
        <v>640</v>
      </c>
      <c r="S4" s="54" t="s">
        <v>641</v>
      </c>
      <c r="T4" s="54" t="s">
        <v>642</v>
      </c>
      <c r="U4" s="54" t="s">
        <v>643</v>
      </c>
      <c r="V4" s="54" t="s">
        <v>644</v>
      </c>
      <c r="W4" s="54" t="s">
        <v>645</v>
      </c>
      <c r="X4" s="54" t="s">
        <v>646</v>
      </c>
      <c r="Y4" s="54" t="s">
        <v>647</v>
      </c>
      <c r="Z4" s="54" t="s">
        <v>648</v>
      </c>
      <c r="AA4" s="54" t="s">
        <v>649</v>
      </c>
      <c r="AB4" s="54" t="s">
        <v>650</v>
      </c>
      <c r="AC4" s="54" t="s">
        <v>651</v>
      </c>
      <c r="AD4" s="54" t="s">
        <v>652</v>
      </c>
      <c r="AE4" s="54" t="s">
        <v>653</v>
      </c>
      <c r="AF4" s="54" t="s">
        <v>654</v>
      </c>
      <c r="AG4" s="54" t="s">
        <v>655</v>
      </c>
      <c r="AH4" s="55" t="s">
        <v>656</v>
      </c>
      <c r="AI4" s="55" t="s">
        <v>657</v>
      </c>
      <c r="AJ4" s="55" t="s">
        <v>658</v>
      </c>
      <c r="AK4" s="55" t="s">
        <v>659</v>
      </c>
      <c r="AL4" s="55" t="s">
        <v>660</v>
      </c>
    </row>
    <row r="5" spans="1:38" x14ac:dyDescent="0.25">
      <c r="A5" s="22" t="s">
        <v>5</v>
      </c>
      <c r="B5" s="23" t="s">
        <v>12</v>
      </c>
      <c r="M5" s="54"/>
      <c r="N5" s="54"/>
      <c r="O5" s="54"/>
      <c r="P5" s="54"/>
      <c r="Q5" s="54"/>
      <c r="R5" s="54"/>
      <c r="S5" s="54"/>
      <c r="T5" s="54"/>
      <c r="U5" s="54"/>
      <c r="V5" s="54"/>
      <c r="W5" s="54"/>
      <c r="X5" s="54"/>
      <c r="Y5" s="54"/>
      <c r="Z5" s="54"/>
      <c r="AA5" s="54"/>
      <c r="AB5" s="54"/>
      <c r="AC5" s="54"/>
      <c r="AD5" s="54"/>
      <c r="AE5" s="54"/>
      <c r="AF5" s="54"/>
      <c r="AG5" s="54"/>
      <c r="AH5" s="55"/>
      <c r="AI5" s="55"/>
      <c r="AJ5" s="55"/>
      <c r="AK5" s="55"/>
      <c r="AL5" s="55"/>
    </row>
    <row r="6" spans="1:38" x14ac:dyDescent="0.25">
      <c r="A6" s="22" t="s">
        <v>6</v>
      </c>
      <c r="B6" s="23" t="s">
        <v>12</v>
      </c>
      <c r="M6" s="54"/>
      <c r="N6" s="54"/>
      <c r="O6" s="54"/>
      <c r="P6" s="54"/>
      <c r="Q6" s="54"/>
      <c r="R6" s="54"/>
      <c r="S6" s="54"/>
      <c r="T6" s="54"/>
      <c r="U6" s="54"/>
      <c r="V6" s="54"/>
      <c r="W6" s="54"/>
      <c r="X6" s="54"/>
      <c r="Y6" s="54"/>
      <c r="Z6" s="54"/>
      <c r="AA6" s="54"/>
      <c r="AB6" s="54"/>
      <c r="AC6" s="54"/>
      <c r="AD6" s="54"/>
      <c r="AE6" s="54"/>
      <c r="AF6" s="54"/>
      <c r="AG6" s="54"/>
      <c r="AH6" s="55"/>
      <c r="AI6" s="55"/>
      <c r="AJ6" s="55"/>
      <c r="AK6" s="55"/>
      <c r="AL6" s="55"/>
    </row>
    <row r="7" spans="1:38" x14ac:dyDescent="0.25">
      <c r="M7" s="54"/>
      <c r="N7" s="54"/>
      <c r="O7" s="54"/>
      <c r="P7" s="54"/>
      <c r="Q7" s="54"/>
      <c r="R7" s="54"/>
      <c r="S7" s="54"/>
      <c r="T7" s="54"/>
      <c r="U7" s="54"/>
      <c r="V7" s="54"/>
      <c r="W7" s="54"/>
      <c r="X7" s="54"/>
      <c r="Y7" s="54"/>
      <c r="Z7" s="54"/>
      <c r="AA7" s="54"/>
      <c r="AB7" s="54"/>
      <c r="AC7" s="54"/>
      <c r="AD7" s="54"/>
      <c r="AE7" s="54"/>
      <c r="AF7" s="54"/>
      <c r="AG7" s="54"/>
      <c r="AH7" s="55"/>
      <c r="AI7" s="55"/>
      <c r="AJ7" s="55"/>
      <c r="AK7" s="55"/>
      <c r="AL7" s="55"/>
    </row>
    <row r="8" spans="1:38" x14ac:dyDescent="0.25">
      <c r="B8" s="25" t="s">
        <v>115</v>
      </c>
      <c r="M8" s="54"/>
      <c r="N8" s="54"/>
      <c r="O8" s="54"/>
      <c r="P8" s="54"/>
      <c r="Q8" s="54"/>
      <c r="R8" s="54"/>
      <c r="S8" s="54"/>
      <c r="T8" s="54"/>
      <c r="U8" s="54"/>
      <c r="V8" s="54"/>
      <c r="W8" s="54"/>
      <c r="X8" s="54"/>
      <c r="Y8" s="54"/>
      <c r="Z8" s="54"/>
      <c r="AA8" s="54"/>
      <c r="AB8" s="54"/>
      <c r="AC8" s="54"/>
      <c r="AD8" s="54"/>
      <c r="AE8" s="54"/>
      <c r="AF8" s="54"/>
      <c r="AG8" s="54"/>
      <c r="AH8" s="55"/>
      <c r="AI8" s="55"/>
      <c r="AJ8" s="55"/>
      <c r="AK8" s="55"/>
      <c r="AL8" s="55"/>
    </row>
    <row r="9" spans="1:38" x14ac:dyDescent="0.25">
      <c r="B9" s="155"/>
      <c r="M9" s="54"/>
      <c r="N9" s="54"/>
      <c r="O9" s="54"/>
      <c r="P9" s="54"/>
      <c r="Q9" s="54"/>
      <c r="R9" s="54"/>
      <c r="S9" s="54"/>
      <c r="T9" s="54"/>
      <c r="U9" s="54"/>
      <c r="V9" s="54"/>
      <c r="W9" s="54"/>
      <c r="X9" s="54"/>
      <c r="Y9" s="54"/>
      <c r="Z9" s="54"/>
      <c r="AA9" s="54"/>
      <c r="AB9" s="54"/>
      <c r="AC9" s="54"/>
      <c r="AD9" s="54"/>
      <c r="AE9" s="54"/>
      <c r="AF9" s="54"/>
      <c r="AG9" s="54"/>
      <c r="AH9" s="55"/>
      <c r="AI9" s="55"/>
      <c r="AJ9" s="55"/>
      <c r="AK9" s="55"/>
      <c r="AL9" s="55"/>
    </row>
    <row r="10" spans="1:38" ht="34" x14ac:dyDescent="0.25">
      <c r="A10" s="156" t="s">
        <v>116</v>
      </c>
      <c r="B10" s="156" t="s">
        <v>117</v>
      </c>
      <c r="C10" s="157" t="s">
        <v>1192</v>
      </c>
      <c r="D10" s="157" t="s">
        <v>1193</v>
      </c>
      <c r="E10" s="157" t="s">
        <v>34</v>
      </c>
      <c r="F10" s="157" t="s">
        <v>761</v>
      </c>
      <c r="G10" s="157" t="s">
        <v>772</v>
      </c>
      <c r="H10" s="157" t="s">
        <v>773</v>
      </c>
      <c r="I10" s="157" t="s">
        <v>1194</v>
      </c>
      <c r="J10" s="157" t="s">
        <v>1195</v>
      </c>
      <c r="K10" s="157" t="s">
        <v>1196</v>
      </c>
      <c r="M10" s="54"/>
      <c r="N10" s="54"/>
      <c r="O10" s="54"/>
      <c r="P10" s="54"/>
      <c r="Q10" s="54"/>
      <c r="R10" s="54"/>
      <c r="S10" s="54"/>
      <c r="T10" s="54"/>
      <c r="U10" s="54"/>
      <c r="V10" s="54"/>
      <c r="W10" s="54"/>
      <c r="X10" s="54"/>
      <c r="Y10" s="54"/>
      <c r="Z10" s="54"/>
      <c r="AA10" s="54"/>
      <c r="AB10" s="54"/>
      <c r="AC10" s="54"/>
      <c r="AD10" s="54"/>
      <c r="AE10" s="54"/>
      <c r="AF10" s="54"/>
      <c r="AG10" s="54"/>
      <c r="AH10" s="55"/>
      <c r="AI10" s="55"/>
      <c r="AJ10" s="55"/>
      <c r="AK10" s="55"/>
      <c r="AL10" s="55"/>
    </row>
    <row r="11" spans="1:38" ht="50" customHeight="1" x14ac:dyDescent="0.25">
      <c r="A11" s="50" t="s">
        <v>122</v>
      </c>
      <c r="B11" s="50" t="s">
        <v>123</v>
      </c>
      <c r="C11" s="58">
        <f>COUNTIF('POL-TAR-003'!$A$11:$A$52,$A11)</f>
        <v>1</v>
      </c>
      <c r="D11" s="58">
        <f>COUNTIF('POL-TAR-003'!$A$11:$A$52,$A11)</f>
        <v>1</v>
      </c>
      <c r="E11" s="58">
        <f>COUNTIF('POL-TAR-004'!$A$11:$A$92,$A11)</f>
        <v>1</v>
      </c>
      <c r="F11" s="58">
        <f>COUNTIF('POL-TAR-005'!$A$11:$A$59,$A11)</f>
        <v>0</v>
      </c>
      <c r="G11" s="58">
        <f>COUNTIF('POL-TAR-006'!$A$11:$A$47,$A11)</f>
        <v>0</v>
      </c>
      <c r="H11" s="58">
        <f>COUNTIF('POL-TAR-007'!$A$11:$A$50,$A11)</f>
        <v>0</v>
      </c>
      <c r="I11" s="58">
        <f>COUNTIF('POL-TAR-008'!$A$11:$A$262,$A11)</f>
        <v>1</v>
      </c>
      <c r="J11" s="58">
        <f>COUNTIF('POL-TAR-009'!$A$11:$A$127,$A11)</f>
        <v>1</v>
      </c>
      <c r="K11" s="58">
        <f>COUNTIF('POL-TAR-010'!$A$12:$A$66,$A11)</f>
        <v>0</v>
      </c>
      <c r="L11" s="158"/>
      <c r="M11" s="59" t="s">
        <v>666</v>
      </c>
      <c r="N11" s="59" t="s">
        <v>667</v>
      </c>
      <c r="O11" s="59" t="s">
        <v>668</v>
      </c>
      <c r="P11" s="59" t="s">
        <v>669</v>
      </c>
      <c r="Q11" s="59" t="s">
        <v>670</v>
      </c>
      <c r="R11" s="60" t="s">
        <v>671</v>
      </c>
      <c r="S11" s="60" t="s">
        <v>672</v>
      </c>
      <c r="T11" s="60" t="s">
        <v>672</v>
      </c>
      <c r="U11" s="60" t="s">
        <v>672</v>
      </c>
      <c r="V11" s="60"/>
      <c r="W11" s="60" t="s">
        <v>672</v>
      </c>
      <c r="X11" s="60"/>
      <c r="Y11" s="60"/>
      <c r="Z11" s="60" t="s">
        <v>672</v>
      </c>
      <c r="AA11" s="60"/>
      <c r="AB11" s="60"/>
      <c r="AC11" s="60"/>
      <c r="AD11" s="60" t="s">
        <v>672</v>
      </c>
      <c r="AE11" s="60"/>
      <c r="AF11" s="60"/>
      <c r="AG11" s="60"/>
      <c r="AH11" s="60" t="s">
        <v>672</v>
      </c>
      <c r="AI11" s="60"/>
      <c r="AJ11" s="60"/>
      <c r="AK11" s="60"/>
      <c r="AL11" s="60"/>
    </row>
    <row r="12" spans="1:38" ht="50" customHeight="1" x14ac:dyDescent="0.25">
      <c r="A12" s="50" t="s">
        <v>130</v>
      </c>
      <c r="B12" s="50" t="s">
        <v>131</v>
      </c>
      <c r="C12" s="58">
        <f>COUNTIF('POL-TAR-002'!$A$11:$A$54,$A12)</f>
        <v>1</v>
      </c>
      <c r="D12" s="58">
        <f>COUNTIF('POL-TAR-003'!$A$11:$A$52,$A12)</f>
        <v>1</v>
      </c>
      <c r="E12" s="58">
        <f>COUNTIF('POL-TAR-004'!$A$11:$A$92,$A12)</f>
        <v>0</v>
      </c>
      <c r="F12" s="58">
        <f>COUNTIF('POL-TAR-005'!$A$11:$A$59,$A12)</f>
        <v>0</v>
      </c>
      <c r="G12" s="58">
        <f>COUNTIF('POL-TAR-006'!$A$11:$A$47,$A12)</f>
        <v>0</v>
      </c>
      <c r="H12" s="58">
        <f>COUNTIF('POL-TAR-007'!$A$11:$A$50,$A12)</f>
        <v>0</v>
      </c>
      <c r="I12" s="58">
        <f>COUNTIF('POL-TAR-008'!$A$11:$A$262,$A12)</f>
        <v>1</v>
      </c>
      <c r="J12" s="58">
        <f>COUNTIF('POL-TAR-009'!$A$11:$A$127,$A12)</f>
        <v>0</v>
      </c>
      <c r="K12" s="58">
        <f>COUNTIF('POL-TAR-010'!$A$12:$A$66,$A12)</f>
        <v>0</v>
      </c>
      <c r="L12" s="159"/>
      <c r="M12" s="59" t="s">
        <v>666</v>
      </c>
      <c r="N12" s="59" t="s">
        <v>673</v>
      </c>
      <c r="O12" s="59" t="s">
        <v>674</v>
      </c>
      <c r="P12" s="59" t="s">
        <v>669</v>
      </c>
      <c r="Q12" s="59" t="s">
        <v>670</v>
      </c>
      <c r="R12" s="60" t="s">
        <v>671</v>
      </c>
      <c r="S12" s="60" t="s">
        <v>672</v>
      </c>
      <c r="T12" s="60" t="s">
        <v>671</v>
      </c>
      <c r="U12" s="60"/>
      <c r="V12" s="60"/>
      <c r="W12" s="60" t="s">
        <v>672</v>
      </c>
      <c r="X12" s="60"/>
      <c r="Y12" s="60"/>
      <c r="Z12" s="60"/>
      <c r="AA12" s="60"/>
      <c r="AB12" s="60"/>
      <c r="AC12" s="60"/>
      <c r="AD12" s="60"/>
      <c r="AE12" s="60"/>
      <c r="AF12" s="60"/>
      <c r="AG12" s="60"/>
      <c r="AH12" s="60" t="s">
        <v>672</v>
      </c>
      <c r="AI12" s="60"/>
      <c r="AJ12" s="60"/>
      <c r="AK12" s="60"/>
      <c r="AL12" s="60"/>
    </row>
    <row r="13" spans="1:38" ht="50" customHeight="1" x14ac:dyDescent="0.25">
      <c r="A13" s="50" t="s">
        <v>136</v>
      </c>
      <c r="B13" s="50" t="s">
        <v>137</v>
      </c>
      <c r="C13" s="58">
        <f>COUNTIF('POL-TAR-002'!$A$11:$A$54,$A13)</f>
        <v>1</v>
      </c>
      <c r="D13" s="58">
        <f>COUNTIF('POL-TAR-003'!$A$11:$A$52,$A13)</f>
        <v>1</v>
      </c>
      <c r="E13" s="58">
        <f>COUNTIF('POL-TAR-004'!$A$11:$A$92,$A13)</f>
        <v>1</v>
      </c>
      <c r="F13" s="58">
        <f>COUNTIF('POL-TAR-005'!$A$11:$A$59,$A13)</f>
        <v>1</v>
      </c>
      <c r="G13" s="58">
        <f>COUNTIF('POL-TAR-006'!$A$11:$A$47,$A13)</f>
        <v>1</v>
      </c>
      <c r="H13" s="58">
        <f>COUNTIF('POL-TAR-007'!$A$11:$A$50,$A13)</f>
        <v>1</v>
      </c>
      <c r="I13" s="58">
        <f>COUNTIF('POL-TAR-008'!$A$11:$A$262,$A13)</f>
        <v>1</v>
      </c>
      <c r="J13" s="58">
        <f>COUNTIF('POL-TAR-009'!$A$11:$A$127,$A13)</f>
        <v>1</v>
      </c>
      <c r="K13" s="58">
        <f>COUNTIF('POL-TAR-010'!$A$12:$A$66,$A13)</f>
        <v>1</v>
      </c>
      <c r="L13" s="159"/>
      <c r="M13" s="59" t="s">
        <v>675</v>
      </c>
      <c r="N13" s="59" t="s">
        <v>676</v>
      </c>
      <c r="O13" s="59" t="s">
        <v>677</v>
      </c>
      <c r="P13" s="59" t="s">
        <v>678</v>
      </c>
      <c r="Q13" s="59" t="s">
        <v>679</v>
      </c>
      <c r="R13" s="60" t="s">
        <v>672</v>
      </c>
      <c r="S13" s="60" t="s">
        <v>672</v>
      </c>
      <c r="T13" s="60" t="s">
        <v>671</v>
      </c>
      <c r="U13" s="60"/>
      <c r="V13" s="60"/>
      <c r="W13" s="60"/>
      <c r="X13" s="60" t="s">
        <v>672</v>
      </c>
      <c r="Y13" s="60" t="s">
        <v>672</v>
      </c>
      <c r="Z13" s="60"/>
      <c r="AA13" s="60"/>
      <c r="AB13" s="60"/>
      <c r="AC13" s="60"/>
      <c r="AD13" s="60"/>
      <c r="AE13" s="60"/>
      <c r="AF13" s="60"/>
      <c r="AG13" s="60"/>
      <c r="AH13" s="60"/>
      <c r="AI13" s="60"/>
      <c r="AJ13" s="60"/>
      <c r="AK13" s="60"/>
      <c r="AL13" s="60"/>
    </row>
    <row r="14" spans="1:38" ht="50" customHeight="1" x14ac:dyDescent="0.25">
      <c r="A14" s="50" t="s">
        <v>141</v>
      </c>
      <c r="B14" s="50" t="s">
        <v>142</v>
      </c>
      <c r="C14" s="58">
        <f>COUNTIF('POL-TAR-002'!$A$11:$A$54,$A14)</f>
        <v>0</v>
      </c>
      <c r="D14" s="58">
        <f>COUNTIF('POL-TAR-003'!$A$11:$A$52,$A14)</f>
        <v>0</v>
      </c>
      <c r="E14" s="58">
        <f>COUNTIF('POL-TAR-004'!$A$11:$A$92,$A14)</f>
        <v>1</v>
      </c>
      <c r="F14" s="58">
        <f>COUNTIF('POL-TAR-005'!$A$11:$A$59,$A14)</f>
        <v>0</v>
      </c>
      <c r="G14" s="58">
        <f>COUNTIF('POL-TAR-006'!$A$11:$A$47,$A14)</f>
        <v>1</v>
      </c>
      <c r="H14" s="58">
        <f>COUNTIF('POL-TAR-007'!$A$11:$A$50,$A14)</f>
        <v>1</v>
      </c>
      <c r="I14" s="58">
        <f>COUNTIF('POL-TAR-008'!$A$11:$A$262,$A14)</f>
        <v>1</v>
      </c>
      <c r="J14" s="58">
        <f>COUNTIF('POL-TAR-009'!$A$11:$A$127,$A14)</f>
        <v>1</v>
      </c>
      <c r="K14" s="58">
        <f>COUNTIF('POL-TAR-010'!$A$12:$A$66,$A14)</f>
        <v>0</v>
      </c>
      <c r="L14" s="159"/>
      <c r="M14" s="59" t="s">
        <v>666</v>
      </c>
      <c r="N14" s="59" t="s">
        <v>673</v>
      </c>
      <c r="O14" s="59" t="s">
        <v>674</v>
      </c>
      <c r="P14" s="59" t="s">
        <v>669</v>
      </c>
      <c r="Q14" s="59" t="s">
        <v>670</v>
      </c>
      <c r="R14" s="60" t="s">
        <v>671</v>
      </c>
      <c r="S14" s="60" t="s">
        <v>672</v>
      </c>
      <c r="T14" s="60" t="s">
        <v>671</v>
      </c>
      <c r="U14" s="60" t="s">
        <v>672</v>
      </c>
      <c r="V14" s="60"/>
      <c r="W14" s="60" t="s">
        <v>672</v>
      </c>
      <c r="X14" s="60"/>
      <c r="Y14" s="60"/>
      <c r="Z14" s="60"/>
      <c r="AA14" s="60"/>
      <c r="AB14" s="60"/>
      <c r="AC14" s="60"/>
      <c r="AD14" s="60" t="s">
        <v>672</v>
      </c>
      <c r="AE14" s="60"/>
      <c r="AF14" s="60"/>
      <c r="AG14" s="60"/>
      <c r="AH14" s="60" t="s">
        <v>672</v>
      </c>
      <c r="AI14" s="60"/>
      <c r="AJ14" s="60"/>
      <c r="AK14" s="60"/>
      <c r="AL14" s="60"/>
    </row>
    <row r="15" spans="1:38" ht="50" customHeight="1" x14ac:dyDescent="0.25">
      <c r="A15" s="50" t="s">
        <v>146</v>
      </c>
      <c r="B15" s="50" t="s">
        <v>147</v>
      </c>
      <c r="C15" s="58">
        <f>COUNTIF('POL-TAR-002'!$A$11:$A$54,$A15)</f>
        <v>1</v>
      </c>
      <c r="D15" s="58">
        <f>COUNTIF('POL-TAR-003'!$A$11:$A$52,$A15)</f>
        <v>1</v>
      </c>
      <c r="E15" s="58">
        <f>COUNTIF('POL-TAR-004'!$A$11:$A$92,$A15)</f>
        <v>1</v>
      </c>
      <c r="F15" s="58">
        <f>COUNTIF('POL-TAR-005'!$A$11:$A$59,$A15)</f>
        <v>1</v>
      </c>
      <c r="G15" s="58">
        <f>COUNTIF('POL-TAR-006'!$A$11:$A$47,$A15)</f>
        <v>1</v>
      </c>
      <c r="H15" s="58">
        <f>COUNTIF('POL-TAR-007'!$A$11:$A$50,$A15)</f>
        <v>1</v>
      </c>
      <c r="I15" s="58">
        <f>COUNTIF('POL-TAR-008'!$A$11:$A$262,$A15)</f>
        <v>1</v>
      </c>
      <c r="J15" s="58">
        <f>COUNTIF('POL-TAR-009'!$A$11:$A$127,$A15)</f>
        <v>1</v>
      </c>
      <c r="K15" s="58">
        <f>COUNTIF('POL-TAR-010'!$A$12:$A$66,$A15)</f>
        <v>1</v>
      </c>
      <c r="L15" s="159"/>
      <c r="M15" s="59" t="s">
        <v>666</v>
      </c>
      <c r="N15" s="59" t="s">
        <v>667</v>
      </c>
      <c r="O15" s="59" t="s">
        <v>680</v>
      </c>
      <c r="P15" s="59" t="s">
        <v>669</v>
      </c>
      <c r="Q15" s="59" t="s">
        <v>670</v>
      </c>
      <c r="R15" s="60" t="s">
        <v>671</v>
      </c>
      <c r="S15" s="60" t="s">
        <v>672</v>
      </c>
      <c r="T15" s="60" t="s">
        <v>672</v>
      </c>
      <c r="U15" s="60" t="s">
        <v>672</v>
      </c>
      <c r="V15" s="60"/>
      <c r="W15" s="60"/>
      <c r="X15" s="60"/>
      <c r="Y15" s="60"/>
      <c r="Z15" s="60" t="s">
        <v>672</v>
      </c>
      <c r="AA15" s="60"/>
      <c r="AB15" s="60"/>
      <c r="AC15" s="60"/>
      <c r="AD15" s="60"/>
      <c r="AE15" s="60"/>
      <c r="AF15" s="60" t="s">
        <v>672</v>
      </c>
      <c r="AG15" s="60"/>
      <c r="AH15" s="60"/>
      <c r="AI15" s="60" t="s">
        <v>672</v>
      </c>
      <c r="AJ15" s="60"/>
      <c r="AK15" s="60"/>
      <c r="AL15" s="60"/>
    </row>
    <row r="16" spans="1:38" ht="50" customHeight="1" x14ac:dyDescent="0.25">
      <c r="A16" s="50" t="s">
        <v>151</v>
      </c>
      <c r="B16" s="50" t="s">
        <v>152</v>
      </c>
      <c r="C16" s="58">
        <f>COUNTIF('POL-TAR-002'!$A$11:$A$54,$A16)</f>
        <v>0</v>
      </c>
      <c r="D16" s="58">
        <f>COUNTIF('POL-TAR-003'!$A$11:$A$52,$A16)</f>
        <v>0</v>
      </c>
      <c r="E16" s="58">
        <f>COUNTIF('POL-TAR-004'!$A$11:$A$92,$A16)</f>
        <v>1</v>
      </c>
      <c r="F16" s="58">
        <f>COUNTIF('POL-TAR-005'!$A$11:$A$59,$A16)</f>
        <v>1</v>
      </c>
      <c r="G16" s="58">
        <f>COUNTIF('POL-TAR-006'!$A$11:$A$47,$A16)</f>
        <v>0</v>
      </c>
      <c r="H16" s="58">
        <f>COUNTIF('POL-TAR-007'!$A$11:$A$50,$A16)</f>
        <v>0</v>
      </c>
      <c r="I16" s="58">
        <f>COUNTIF('POL-TAR-008'!$A$11:$A$262,$A16)</f>
        <v>1</v>
      </c>
      <c r="J16" s="58">
        <f>COUNTIF('POL-TAR-009'!$A$11:$A$127,$A16)</f>
        <v>1</v>
      </c>
      <c r="K16" s="58">
        <f>COUNTIF('POL-TAR-010'!$A$12:$A$66,$A16)</f>
        <v>0</v>
      </c>
      <c r="L16" s="159"/>
      <c r="M16" s="59" t="s">
        <v>666</v>
      </c>
      <c r="N16" s="59" t="s">
        <v>667</v>
      </c>
      <c r="O16" s="59" t="s">
        <v>680</v>
      </c>
      <c r="P16" s="59" t="s">
        <v>669</v>
      </c>
      <c r="Q16" s="59" t="s">
        <v>670</v>
      </c>
      <c r="R16" s="60" t="s">
        <v>671</v>
      </c>
      <c r="S16" s="60" t="s">
        <v>672</v>
      </c>
      <c r="T16" s="60" t="s">
        <v>672</v>
      </c>
      <c r="U16" s="60" t="s">
        <v>672</v>
      </c>
      <c r="V16" s="60"/>
      <c r="W16" s="60" t="s">
        <v>672</v>
      </c>
      <c r="X16" s="60"/>
      <c r="Y16" s="60"/>
      <c r="Z16" s="60" t="s">
        <v>672</v>
      </c>
      <c r="AA16" s="60"/>
      <c r="AB16" s="60"/>
      <c r="AC16" s="60"/>
      <c r="AD16" s="60"/>
      <c r="AE16" s="60"/>
      <c r="AF16" s="60" t="s">
        <v>672</v>
      </c>
      <c r="AG16" s="60"/>
      <c r="AH16" s="60"/>
      <c r="AI16" s="60" t="s">
        <v>672</v>
      </c>
      <c r="AJ16" s="60"/>
      <c r="AK16" s="60"/>
      <c r="AL16" s="60"/>
    </row>
    <row r="17" spans="1:38" ht="50" customHeight="1" x14ac:dyDescent="0.25">
      <c r="A17" s="50" t="s">
        <v>162</v>
      </c>
      <c r="B17" s="50" t="s">
        <v>163</v>
      </c>
      <c r="C17" s="58">
        <f>COUNTIF('POL-TAR-002'!$A$11:$A$54,$A17)</f>
        <v>1</v>
      </c>
      <c r="D17" s="58">
        <f>COUNTIF('POL-TAR-003'!$A$11:$A$52,$A17)</f>
        <v>1</v>
      </c>
      <c r="E17" s="58">
        <f>COUNTIF('POL-TAR-004'!$A$11:$A$92,$A17)</f>
        <v>0</v>
      </c>
      <c r="F17" s="58">
        <f>COUNTIF('POL-TAR-005'!$A$11:$A$59,$A17)</f>
        <v>1</v>
      </c>
      <c r="G17" s="58">
        <f>COUNTIF('POL-TAR-006'!$A$11:$A$47,$A17)</f>
        <v>1</v>
      </c>
      <c r="H17" s="58">
        <f>COUNTIF('POL-TAR-007'!$A$11:$A$50,$A17)</f>
        <v>1</v>
      </c>
      <c r="I17" s="58">
        <f>COUNTIF('POL-TAR-008'!$A$11:$A$262,$A17)</f>
        <v>1</v>
      </c>
      <c r="J17" s="58">
        <f>COUNTIF('POL-TAR-009'!$A$11:$A$127,$A17)</f>
        <v>1</v>
      </c>
      <c r="K17" s="58">
        <f>COUNTIF('POL-TAR-010'!$A$12:$A$66,$A17)</f>
        <v>1</v>
      </c>
      <c r="L17" s="159"/>
      <c r="M17" s="59" t="s">
        <v>666</v>
      </c>
      <c r="N17" s="59" t="s">
        <v>681</v>
      </c>
      <c r="O17" s="59" t="s">
        <v>677</v>
      </c>
      <c r="P17" s="59" t="s">
        <v>669</v>
      </c>
      <c r="Q17" s="59" t="s">
        <v>670</v>
      </c>
      <c r="R17" s="60" t="s">
        <v>671</v>
      </c>
      <c r="S17" s="60" t="s">
        <v>672</v>
      </c>
      <c r="T17" s="60" t="s">
        <v>671</v>
      </c>
      <c r="U17" s="60" t="s">
        <v>672</v>
      </c>
      <c r="V17" s="60"/>
      <c r="W17" s="60"/>
      <c r="X17" s="60"/>
      <c r="Y17" s="60" t="s">
        <v>672</v>
      </c>
      <c r="Z17" s="60"/>
      <c r="AA17" s="60" t="s">
        <v>672</v>
      </c>
      <c r="AB17" s="60"/>
      <c r="AC17" s="60" t="s">
        <v>672</v>
      </c>
      <c r="AD17" s="60"/>
      <c r="AE17" s="60"/>
      <c r="AF17" s="60"/>
      <c r="AG17" s="60"/>
      <c r="AH17" s="60"/>
      <c r="AI17" s="60"/>
      <c r="AJ17" s="60"/>
      <c r="AK17" s="60"/>
      <c r="AL17" s="60" t="s">
        <v>672</v>
      </c>
    </row>
    <row r="18" spans="1:38" ht="50" customHeight="1" x14ac:dyDescent="0.25">
      <c r="A18" s="50" t="s">
        <v>170</v>
      </c>
      <c r="B18" s="50" t="s">
        <v>171</v>
      </c>
      <c r="C18" s="58">
        <f>COUNTIF('POL-TAR-002'!$A$11:$A$54,$A18)</f>
        <v>0</v>
      </c>
      <c r="D18" s="58">
        <f>COUNTIF('POL-TAR-003'!$A$11:$A$52,$A18)</f>
        <v>1</v>
      </c>
      <c r="E18" s="58">
        <f>COUNTIF('POL-TAR-004'!$A$11:$A$92,$A18)</f>
        <v>0</v>
      </c>
      <c r="F18" s="58">
        <f>COUNTIF('POL-TAR-005'!$A$11:$A$59,$A18)</f>
        <v>1</v>
      </c>
      <c r="G18" s="58">
        <f>COUNTIF('POL-TAR-006'!$A$11:$A$47,$A18)</f>
        <v>1</v>
      </c>
      <c r="H18" s="58">
        <f>COUNTIF('POL-TAR-007'!$A$11:$A$50,$A18)</f>
        <v>1</v>
      </c>
      <c r="I18" s="58">
        <f>COUNTIF('POL-TAR-008'!$A$11:$A$262,$A18)</f>
        <v>1</v>
      </c>
      <c r="J18" s="58">
        <f>COUNTIF('POL-TAR-009'!$A$11:$A$127,$A18)</f>
        <v>1</v>
      </c>
      <c r="K18" s="58">
        <f>COUNTIF('POL-TAR-010'!$A$12:$A$66,$A18)</f>
        <v>0</v>
      </c>
      <c r="L18" s="159"/>
      <c r="M18" s="59" t="s">
        <v>666</v>
      </c>
      <c r="N18" s="59" t="s">
        <v>681</v>
      </c>
      <c r="O18" s="59" t="s">
        <v>680</v>
      </c>
      <c r="P18" s="59" t="s">
        <v>669</v>
      </c>
      <c r="Q18" s="59" t="s">
        <v>670</v>
      </c>
      <c r="R18" s="60" t="s">
        <v>671</v>
      </c>
      <c r="S18" s="60" t="s">
        <v>672</v>
      </c>
      <c r="T18" s="60" t="s">
        <v>672</v>
      </c>
      <c r="U18" s="60" t="s">
        <v>672</v>
      </c>
      <c r="V18" s="60"/>
      <c r="W18" s="60"/>
      <c r="X18" s="60"/>
      <c r="Y18" s="60"/>
      <c r="Z18" s="60"/>
      <c r="AA18" s="60" t="s">
        <v>672</v>
      </c>
      <c r="AB18" s="60"/>
      <c r="AC18" s="60"/>
      <c r="AD18" s="60"/>
      <c r="AE18" s="60"/>
      <c r="AF18" s="60"/>
      <c r="AG18" s="60"/>
      <c r="AH18" s="60"/>
      <c r="AI18" s="60"/>
      <c r="AJ18" s="60"/>
      <c r="AK18" s="60"/>
      <c r="AL18" s="60" t="s">
        <v>672</v>
      </c>
    </row>
    <row r="19" spans="1:38" ht="50" customHeight="1" x14ac:dyDescent="0.25">
      <c r="A19" s="50" t="s">
        <v>178</v>
      </c>
      <c r="B19" s="50" t="s">
        <v>179</v>
      </c>
      <c r="C19" s="58">
        <f>COUNTIF('POL-TAR-002'!$A$11:$A$54,$A19)</f>
        <v>1</v>
      </c>
      <c r="D19" s="58">
        <f>COUNTIF('POL-TAR-003'!$A$11:$A$52,$A19)</f>
        <v>1</v>
      </c>
      <c r="E19" s="58">
        <f>COUNTIF('POL-TAR-004'!$A$11:$A$92,$A19)</f>
        <v>1</v>
      </c>
      <c r="F19" s="58">
        <f>COUNTIF('POL-TAR-005'!$A$11:$A$59,$A19)</f>
        <v>1</v>
      </c>
      <c r="G19" s="58">
        <f>COUNTIF('POL-TAR-006'!$A$11:$A$47,$A19)</f>
        <v>1</v>
      </c>
      <c r="H19" s="58">
        <f>COUNTIF('POL-TAR-007'!$A$11:$A$50,$A19)</f>
        <v>1</v>
      </c>
      <c r="I19" s="58">
        <f>COUNTIF('POL-TAR-008'!$A$11:$A$262,$A19)</f>
        <v>1</v>
      </c>
      <c r="J19" s="58">
        <f>COUNTIF('POL-TAR-009'!$A$11:$A$127,$A19)</f>
        <v>1</v>
      </c>
      <c r="K19" s="58">
        <f>COUNTIF('POL-TAR-010'!$A$12:$A$66,$A19)</f>
        <v>1</v>
      </c>
      <c r="L19" s="159"/>
      <c r="M19" s="59" t="s">
        <v>666</v>
      </c>
      <c r="N19" s="59" t="s">
        <v>682</v>
      </c>
      <c r="O19" s="59" t="s">
        <v>674</v>
      </c>
      <c r="P19" s="59" t="s">
        <v>669</v>
      </c>
      <c r="Q19" s="59" t="s">
        <v>670</v>
      </c>
      <c r="R19" s="60" t="s">
        <v>672</v>
      </c>
      <c r="S19" s="60" t="s">
        <v>672</v>
      </c>
      <c r="T19" s="60" t="s">
        <v>671</v>
      </c>
      <c r="U19" s="60" t="s">
        <v>672</v>
      </c>
      <c r="V19" s="60"/>
      <c r="W19" s="60"/>
      <c r="X19" s="60"/>
      <c r="Y19" s="60" t="s">
        <v>672</v>
      </c>
      <c r="Z19" s="60"/>
      <c r="AA19" s="60"/>
      <c r="AB19" s="60" t="s">
        <v>672</v>
      </c>
      <c r="AC19" s="60"/>
      <c r="AD19" s="60" t="s">
        <v>672</v>
      </c>
      <c r="AE19" s="60"/>
      <c r="AF19" s="60"/>
      <c r="AG19" s="60" t="s">
        <v>672</v>
      </c>
      <c r="AH19" s="60"/>
      <c r="AI19" s="60"/>
      <c r="AJ19" s="60" t="s">
        <v>672</v>
      </c>
      <c r="AK19" s="60"/>
      <c r="AL19" s="60"/>
    </row>
    <row r="20" spans="1:38" ht="50" customHeight="1" x14ac:dyDescent="0.25">
      <c r="A20" s="50" t="s">
        <v>186</v>
      </c>
      <c r="B20" s="50" t="s">
        <v>187</v>
      </c>
      <c r="C20" s="58">
        <f>COUNTIF('POL-TAR-002'!$A$11:$A$54,$A20)</f>
        <v>0</v>
      </c>
      <c r="D20" s="58">
        <f>COUNTIF('POL-TAR-003'!$A$11:$A$52,$A20)</f>
        <v>1</v>
      </c>
      <c r="E20" s="58">
        <f>COUNTIF('POL-TAR-004'!$A$11:$A$92,$A20)</f>
        <v>0</v>
      </c>
      <c r="F20" s="58">
        <f>COUNTIF('POL-TAR-005'!$A$11:$A$59,$A20)</f>
        <v>0</v>
      </c>
      <c r="G20" s="58">
        <f>COUNTIF('POL-TAR-006'!$A$11:$A$47,$A20)</f>
        <v>1</v>
      </c>
      <c r="H20" s="58">
        <f>COUNTIF('POL-TAR-007'!$A$11:$A$50,$A20)</f>
        <v>0</v>
      </c>
      <c r="I20" s="58">
        <f>COUNTIF('POL-TAR-008'!$A$11:$A$262,$A20)</f>
        <v>0</v>
      </c>
      <c r="J20" s="58">
        <f>COUNTIF('POL-TAR-009'!$A$11:$A$127,$A20)</f>
        <v>0</v>
      </c>
      <c r="K20" s="58">
        <f>COUNTIF('POL-TAR-010'!$A$12:$A$66,$A20)</f>
        <v>0</v>
      </c>
      <c r="L20" s="159"/>
      <c r="M20" s="59" t="s">
        <v>675</v>
      </c>
      <c r="N20" s="59" t="s">
        <v>683</v>
      </c>
      <c r="O20" s="59" t="s">
        <v>674</v>
      </c>
      <c r="P20" s="59" t="s">
        <v>669</v>
      </c>
      <c r="Q20" s="59" t="s">
        <v>670</v>
      </c>
      <c r="R20" s="60" t="s">
        <v>671</v>
      </c>
      <c r="S20" s="60" t="s">
        <v>672</v>
      </c>
      <c r="T20" s="60" t="s">
        <v>671</v>
      </c>
      <c r="U20" s="60"/>
      <c r="V20" s="60" t="s">
        <v>672</v>
      </c>
      <c r="W20" s="60"/>
      <c r="X20" s="60" t="s">
        <v>672</v>
      </c>
      <c r="Y20" s="60"/>
      <c r="Z20" s="60"/>
      <c r="AA20" s="60"/>
      <c r="AB20" s="60"/>
      <c r="AC20" s="60"/>
      <c r="AD20" s="60"/>
      <c r="AE20" s="60"/>
      <c r="AF20" s="60"/>
      <c r="AG20" s="60"/>
      <c r="AH20" s="60"/>
      <c r="AI20" s="60"/>
      <c r="AJ20" s="60"/>
      <c r="AK20" s="60" t="s">
        <v>672</v>
      </c>
      <c r="AL20" s="60"/>
    </row>
    <row r="21" spans="1:38" ht="50" customHeight="1" x14ac:dyDescent="0.25">
      <c r="A21" s="50" t="s">
        <v>194</v>
      </c>
      <c r="B21" s="50" t="s">
        <v>195</v>
      </c>
      <c r="C21" s="58">
        <f>COUNTIF('POL-TAR-002'!$A$11:$A$54,$A21)</f>
        <v>0</v>
      </c>
      <c r="D21" s="58">
        <f>COUNTIF('POL-TAR-003'!$A$11:$A$52,$A21)</f>
        <v>0</v>
      </c>
      <c r="E21" s="58">
        <f>COUNTIF('POL-TAR-004'!$A$11:$A$92,$A21)</f>
        <v>0</v>
      </c>
      <c r="F21" s="58">
        <f>COUNTIF('POL-TAR-005'!$A$11:$A$59,$A21)</f>
        <v>0</v>
      </c>
      <c r="G21" s="58">
        <f>COUNTIF('POL-TAR-006'!$A$11:$A$47,$A21)</f>
        <v>0</v>
      </c>
      <c r="H21" s="58">
        <f>COUNTIF('POL-TAR-007'!$A$11:$A$50,$A21)</f>
        <v>0</v>
      </c>
      <c r="I21" s="58">
        <f>COUNTIF('POL-TAR-008'!$A$11:$A$262,$A21)</f>
        <v>1</v>
      </c>
      <c r="J21" s="58">
        <f>COUNTIF('POL-TAR-009'!$A$11:$A$127,$A21)</f>
        <v>1</v>
      </c>
      <c r="K21" s="58">
        <f>COUNTIF('POL-TAR-010'!$A$12:$A$66,$A21)</f>
        <v>1</v>
      </c>
      <c r="L21" s="159"/>
      <c r="M21" s="59" t="s">
        <v>675</v>
      </c>
      <c r="N21" s="59" t="s">
        <v>684</v>
      </c>
      <c r="O21" s="59" t="s">
        <v>674</v>
      </c>
      <c r="P21" s="59" t="s">
        <v>669</v>
      </c>
      <c r="Q21" s="59" t="s">
        <v>670</v>
      </c>
      <c r="R21" s="60" t="s">
        <v>671</v>
      </c>
      <c r="S21" s="60" t="s">
        <v>672</v>
      </c>
      <c r="T21" s="60" t="s">
        <v>671</v>
      </c>
      <c r="U21" s="60" t="s">
        <v>672</v>
      </c>
      <c r="V21" s="60" t="s">
        <v>672</v>
      </c>
      <c r="W21" s="60"/>
      <c r="X21" s="60" t="s">
        <v>672</v>
      </c>
      <c r="Y21" s="60"/>
      <c r="Z21" s="60"/>
      <c r="AA21" s="60"/>
      <c r="AB21" s="60"/>
      <c r="AC21" s="60"/>
      <c r="AD21" s="60"/>
      <c r="AE21" s="60"/>
      <c r="AF21" s="60"/>
      <c r="AG21" s="60"/>
      <c r="AH21" s="60"/>
      <c r="AI21" s="60"/>
      <c r="AJ21" s="60"/>
      <c r="AK21" s="60" t="s">
        <v>672</v>
      </c>
      <c r="AL21" s="60"/>
    </row>
    <row r="22" spans="1:38" ht="50" customHeight="1" x14ac:dyDescent="0.25">
      <c r="A22" s="50" t="s">
        <v>199</v>
      </c>
      <c r="B22" s="50" t="s">
        <v>200</v>
      </c>
      <c r="C22" s="58">
        <f>COUNTIF('POL-TAR-002'!$A$11:$A$54,$A22)</f>
        <v>0</v>
      </c>
      <c r="D22" s="58">
        <f>COUNTIF('POL-TAR-003'!$A$11:$A$52,$A22)</f>
        <v>0</v>
      </c>
      <c r="E22" s="58">
        <f>COUNTIF('POL-TAR-004'!$A$11:$A$92,$A22)</f>
        <v>0</v>
      </c>
      <c r="F22" s="58">
        <f>COUNTIF('POL-TAR-005'!$A$11:$A$59,$A22)</f>
        <v>0</v>
      </c>
      <c r="G22" s="58">
        <f>COUNTIF('POL-TAR-006'!$A$11:$A$47,$A22)</f>
        <v>0</v>
      </c>
      <c r="H22" s="58">
        <f>COUNTIF('POL-TAR-007'!$A$11:$A$50,$A22)</f>
        <v>0</v>
      </c>
      <c r="I22" s="58">
        <f>COUNTIF('POL-TAR-008'!$A$11:$A$262,$A22)</f>
        <v>1</v>
      </c>
      <c r="J22" s="58">
        <f>COUNTIF('POL-TAR-009'!$A$11:$A$127,$A22)</f>
        <v>1</v>
      </c>
      <c r="K22" s="58">
        <f>COUNTIF('POL-TAR-010'!$A$12:$A$66,$A22)</f>
        <v>0</v>
      </c>
      <c r="L22" s="159"/>
      <c r="M22" s="59" t="s">
        <v>666</v>
      </c>
      <c r="N22" s="59" t="s">
        <v>673</v>
      </c>
      <c r="O22" s="59" t="s">
        <v>674</v>
      </c>
      <c r="P22" s="59" t="s">
        <v>669</v>
      </c>
      <c r="Q22" s="59" t="s">
        <v>670</v>
      </c>
      <c r="R22" s="60" t="s">
        <v>671</v>
      </c>
      <c r="S22" s="60" t="s">
        <v>672</v>
      </c>
      <c r="T22" s="60" t="s">
        <v>671</v>
      </c>
      <c r="U22" s="60"/>
      <c r="V22" s="60"/>
      <c r="W22" s="60"/>
      <c r="X22" s="60"/>
      <c r="Y22" s="60"/>
      <c r="Z22" s="60"/>
      <c r="AA22" s="60"/>
      <c r="AB22" s="60"/>
      <c r="AC22" s="60"/>
      <c r="AD22" s="60" t="s">
        <v>672</v>
      </c>
      <c r="AE22" s="60"/>
      <c r="AF22" s="60"/>
      <c r="AG22" s="60"/>
      <c r="AH22" s="60" t="s">
        <v>672</v>
      </c>
      <c r="AI22" s="60"/>
      <c r="AJ22" s="60"/>
      <c r="AK22" s="60"/>
      <c r="AL22" s="60"/>
    </row>
    <row r="23" spans="1:38" ht="50" customHeight="1" x14ac:dyDescent="0.25">
      <c r="A23" s="50" t="s">
        <v>206</v>
      </c>
      <c r="B23" s="50" t="s">
        <v>501</v>
      </c>
      <c r="C23" s="58">
        <f>COUNTIF('POL-TAR-002'!$A$11:$A$54,$A23)</f>
        <v>0</v>
      </c>
      <c r="D23" s="58">
        <f>COUNTIF('POL-TAR-003'!$A$11:$A$52,$A23)</f>
        <v>0</v>
      </c>
      <c r="E23" s="58">
        <f>COUNTIF('POL-TAR-004'!$A$11:$A$92,$A23)</f>
        <v>1</v>
      </c>
      <c r="F23" s="58">
        <f>COUNTIF('POL-TAR-005'!$A$11:$A$59,$A23)</f>
        <v>1</v>
      </c>
      <c r="G23" s="58">
        <f>COUNTIF('POL-TAR-006'!$A$11:$A$47,$A23)</f>
        <v>0</v>
      </c>
      <c r="H23" s="58">
        <f>COUNTIF('POL-TAR-007'!$A$11:$A$50,$A23)</f>
        <v>0</v>
      </c>
      <c r="I23" s="58">
        <f>COUNTIF('POL-TAR-008'!$A$11:$A$262,$A23)</f>
        <v>1</v>
      </c>
      <c r="J23" s="58">
        <f>COUNTIF('POL-TAR-009'!$A$11:$A$127,$A23)</f>
        <v>1</v>
      </c>
      <c r="K23" s="58">
        <f>COUNTIF('POL-TAR-010'!$A$12:$A$66,$A23)</f>
        <v>1</v>
      </c>
      <c r="L23" s="159"/>
      <c r="M23" s="59" t="s">
        <v>666</v>
      </c>
      <c r="N23" s="59" t="s">
        <v>682</v>
      </c>
      <c r="O23" s="59" t="s">
        <v>677</v>
      </c>
      <c r="P23" s="59" t="s">
        <v>685</v>
      </c>
      <c r="Q23" s="59" t="s">
        <v>670</v>
      </c>
      <c r="R23" s="60" t="s">
        <v>671</v>
      </c>
      <c r="S23" s="60" t="s">
        <v>672</v>
      </c>
      <c r="T23" s="60"/>
      <c r="U23" s="60"/>
      <c r="V23" s="60"/>
      <c r="W23" s="60"/>
      <c r="X23" s="60"/>
      <c r="Y23" s="60" t="s">
        <v>672</v>
      </c>
      <c r="Z23" s="60"/>
      <c r="AA23" s="60"/>
      <c r="AB23" s="60"/>
      <c r="AC23" s="60"/>
      <c r="AD23" s="60"/>
      <c r="AE23" s="60"/>
      <c r="AF23" s="60"/>
      <c r="AG23" s="60"/>
      <c r="AH23" s="60"/>
      <c r="AI23" s="60"/>
      <c r="AJ23" s="60" t="s">
        <v>672</v>
      </c>
      <c r="AK23" s="60"/>
      <c r="AL23" s="60"/>
    </row>
    <row r="24" spans="1:38" ht="50" customHeight="1" x14ac:dyDescent="0.25">
      <c r="A24" s="50" t="s">
        <v>211</v>
      </c>
      <c r="B24" s="50" t="s">
        <v>212</v>
      </c>
      <c r="C24" s="58">
        <f>COUNTIF('POL-TAR-002'!$A$11:$A$54,$A24)</f>
        <v>1</v>
      </c>
      <c r="D24" s="58">
        <f>COUNTIF('POL-TAR-003'!$A$11:$A$52,$A24)</f>
        <v>1</v>
      </c>
      <c r="E24" s="58">
        <f>COUNTIF('POL-TAR-004'!$A$11:$A$92,$A24)</f>
        <v>1</v>
      </c>
      <c r="F24" s="58">
        <f>COUNTIF('POL-TAR-005'!$A$11:$A$59,$A24)</f>
        <v>1</v>
      </c>
      <c r="G24" s="58">
        <f>COUNTIF('POL-TAR-006'!$A$11:$A$47,$A24)</f>
        <v>1</v>
      </c>
      <c r="H24" s="58">
        <f>COUNTIF('POL-TAR-007'!$A$11:$A$50,$A24)</f>
        <v>1</v>
      </c>
      <c r="I24" s="58">
        <f>COUNTIF('POL-TAR-008'!$A$11:$A$262,$A24)</f>
        <v>1</v>
      </c>
      <c r="J24" s="58">
        <f>COUNTIF('POL-TAR-009'!$A$11:$A$127,$A24)</f>
        <v>1</v>
      </c>
      <c r="K24" s="58">
        <f>COUNTIF('POL-TAR-010'!$A$12:$A$66,$A24)</f>
        <v>1</v>
      </c>
      <c r="L24" s="159"/>
      <c r="M24" s="59" t="s">
        <v>666</v>
      </c>
      <c r="N24" s="59" t="s">
        <v>667</v>
      </c>
      <c r="O24" s="59" t="s">
        <v>680</v>
      </c>
      <c r="P24" s="59" t="s">
        <v>669</v>
      </c>
      <c r="Q24" s="59" t="s">
        <v>670</v>
      </c>
      <c r="R24" s="60" t="s">
        <v>672</v>
      </c>
      <c r="S24" s="60" t="s">
        <v>672</v>
      </c>
      <c r="T24" s="60" t="s">
        <v>671</v>
      </c>
      <c r="U24" s="60" t="s">
        <v>672</v>
      </c>
      <c r="V24" s="60"/>
      <c r="W24" s="60"/>
      <c r="X24" s="60"/>
      <c r="Y24" s="60"/>
      <c r="Z24" s="60" t="s">
        <v>672</v>
      </c>
      <c r="AA24" s="60"/>
      <c r="AB24" s="60"/>
      <c r="AC24" s="60"/>
      <c r="AD24" s="60"/>
      <c r="AE24" s="60"/>
      <c r="AF24" s="60" t="s">
        <v>672</v>
      </c>
      <c r="AG24" s="60" t="s">
        <v>672</v>
      </c>
      <c r="AH24" s="60"/>
      <c r="AI24" s="60" t="s">
        <v>672</v>
      </c>
      <c r="AJ24" s="60"/>
      <c r="AK24" s="60"/>
      <c r="AL24" s="60"/>
    </row>
    <row r="25" spans="1:38" ht="50" customHeight="1" x14ac:dyDescent="0.25">
      <c r="A25" s="50" t="s">
        <v>222</v>
      </c>
      <c r="B25" s="50" t="s">
        <v>223</v>
      </c>
      <c r="C25" s="58">
        <f>COUNTIF('POL-TAR-002'!$A$11:$A$54,$A25)</f>
        <v>0</v>
      </c>
      <c r="D25" s="58">
        <f>COUNTIF('POL-TAR-003'!$A$11:$A$52,$A25)</f>
        <v>0</v>
      </c>
      <c r="E25" s="58">
        <f>COUNTIF('POL-TAR-004'!$A$11:$A$92,$A25)</f>
        <v>1</v>
      </c>
      <c r="F25" s="58">
        <f>COUNTIF('POL-TAR-005'!$A$11:$A$59,$A25)</f>
        <v>0</v>
      </c>
      <c r="G25" s="58">
        <f>COUNTIF('POL-TAR-006'!$A$11:$A$47,$A25)</f>
        <v>0</v>
      </c>
      <c r="H25" s="58">
        <f>COUNTIF('POL-TAR-007'!$A$11:$A$50,$A25)</f>
        <v>1</v>
      </c>
      <c r="I25" s="58">
        <f>COUNTIF('POL-TAR-008'!$A$11:$A$262,$A25)</f>
        <v>1</v>
      </c>
      <c r="J25" s="58">
        <f>COUNTIF('POL-TAR-009'!$A$11:$A$127,$A25)</f>
        <v>1</v>
      </c>
      <c r="K25" s="58">
        <f>COUNTIF('POL-TAR-010'!$A$12:$A$66,$A25)</f>
        <v>1</v>
      </c>
      <c r="L25" s="159"/>
      <c r="M25" s="59" t="s">
        <v>666</v>
      </c>
      <c r="N25" s="59" t="s">
        <v>681</v>
      </c>
      <c r="O25" s="59" t="s">
        <v>680</v>
      </c>
      <c r="P25" s="59" t="s">
        <v>669</v>
      </c>
      <c r="Q25" s="59" t="s">
        <v>670</v>
      </c>
      <c r="R25" s="60" t="s">
        <v>672</v>
      </c>
      <c r="S25" s="60" t="s">
        <v>672</v>
      </c>
      <c r="T25" s="60" t="s">
        <v>671</v>
      </c>
      <c r="U25" s="60" t="s">
        <v>672</v>
      </c>
      <c r="V25" s="60"/>
      <c r="W25" s="60"/>
      <c r="X25" s="60"/>
      <c r="Y25" s="60" t="s">
        <v>672</v>
      </c>
      <c r="Z25" s="60"/>
      <c r="AA25" s="60" t="s">
        <v>672</v>
      </c>
      <c r="AB25" s="60"/>
      <c r="AC25" s="60" t="s">
        <v>672</v>
      </c>
      <c r="AD25" s="60"/>
      <c r="AE25" s="60" t="s">
        <v>672</v>
      </c>
      <c r="AF25" s="60"/>
      <c r="AG25" s="60"/>
      <c r="AH25" s="60"/>
      <c r="AI25" s="60"/>
      <c r="AJ25" s="60"/>
      <c r="AK25" s="60"/>
      <c r="AL25" s="60" t="s">
        <v>672</v>
      </c>
    </row>
    <row r="26" spans="1:38" ht="50" customHeight="1" x14ac:dyDescent="0.25">
      <c r="A26" s="50" t="s">
        <v>227</v>
      </c>
      <c r="B26" s="50" t="s">
        <v>228</v>
      </c>
      <c r="C26" s="58">
        <f>COUNTIF('POL-TAR-002'!$A$11:$A$54,$A26)</f>
        <v>0</v>
      </c>
      <c r="D26" s="58">
        <f>COUNTIF('POL-TAR-003'!$A$11:$A$52,$A26)</f>
        <v>0</v>
      </c>
      <c r="E26" s="58">
        <f>COUNTIF('POL-TAR-004'!$A$11:$A$92,$A26)</f>
        <v>1</v>
      </c>
      <c r="F26" s="58">
        <f>COUNTIF('POL-TAR-005'!$A$11:$A$59,$A26)</f>
        <v>0</v>
      </c>
      <c r="G26" s="58">
        <f>COUNTIF('POL-TAR-006'!$A$11:$A$47,$A26)</f>
        <v>1</v>
      </c>
      <c r="H26" s="58">
        <f>COUNTIF('POL-TAR-007'!$A$11:$A$50,$A26)</f>
        <v>1</v>
      </c>
      <c r="I26" s="58">
        <f>COUNTIF('POL-TAR-008'!$A$11:$A$262,$A26)</f>
        <v>1</v>
      </c>
      <c r="J26" s="58">
        <f>COUNTIF('POL-TAR-009'!$A$11:$A$127,$A26)</f>
        <v>1</v>
      </c>
      <c r="K26" s="58">
        <f>COUNTIF('POL-TAR-010'!$A$12:$A$66,$A26)</f>
        <v>0</v>
      </c>
      <c r="L26" s="159"/>
      <c r="M26" s="59" t="s">
        <v>666</v>
      </c>
      <c r="N26" s="59" t="s">
        <v>667</v>
      </c>
      <c r="O26" s="59" t="s">
        <v>674</v>
      </c>
      <c r="P26" s="59" t="s">
        <v>669</v>
      </c>
      <c r="Q26" s="59" t="s">
        <v>670</v>
      </c>
      <c r="R26" s="60" t="s">
        <v>671</v>
      </c>
      <c r="S26" s="60" t="s">
        <v>671</v>
      </c>
      <c r="T26" s="60" t="s">
        <v>671</v>
      </c>
      <c r="U26" s="60" t="s">
        <v>672</v>
      </c>
      <c r="V26" s="60"/>
      <c r="W26" s="60"/>
      <c r="X26" s="60"/>
      <c r="Y26" s="60"/>
      <c r="Z26" s="60"/>
      <c r="AA26" s="60"/>
      <c r="AB26" s="60"/>
      <c r="AC26" s="60"/>
      <c r="AD26" s="60"/>
      <c r="AE26" s="60"/>
      <c r="AF26" s="60"/>
      <c r="AG26" s="60"/>
      <c r="AH26" s="60"/>
      <c r="AI26" s="60"/>
      <c r="AJ26" s="60"/>
      <c r="AK26" s="60"/>
      <c r="AL26" s="60"/>
    </row>
    <row r="27" spans="1:38" ht="50" customHeight="1" x14ac:dyDescent="0.25">
      <c r="A27" s="50" t="s">
        <v>232</v>
      </c>
      <c r="B27" s="50" t="s">
        <v>233</v>
      </c>
      <c r="C27" s="58">
        <f>COUNTIF('POL-TAR-002'!$A$11:$A$54,$A27)</f>
        <v>0</v>
      </c>
      <c r="D27" s="58">
        <f>COUNTIF('POL-TAR-003'!$A$11:$A$52,$A27)</f>
        <v>0</v>
      </c>
      <c r="E27" s="58">
        <f>COUNTIF('POL-TAR-004'!$A$11:$A$92,$A27)</f>
        <v>1</v>
      </c>
      <c r="F27" s="58">
        <f>COUNTIF('POL-TAR-005'!$A$11:$A$59,$A27)</f>
        <v>1</v>
      </c>
      <c r="G27" s="58">
        <f>COUNTIF('POL-TAR-006'!$A$11:$A$47,$A27)</f>
        <v>1</v>
      </c>
      <c r="H27" s="58">
        <f>COUNTIF('POL-TAR-007'!$A$11:$A$50,$A27)</f>
        <v>1</v>
      </c>
      <c r="I27" s="58">
        <f>COUNTIF('POL-TAR-008'!$A$11:$A$262,$A27)</f>
        <v>1</v>
      </c>
      <c r="J27" s="58">
        <f>COUNTIF('POL-TAR-009'!$A$11:$A$127,$A27)</f>
        <v>1</v>
      </c>
      <c r="K27" s="58">
        <f>COUNTIF('POL-TAR-010'!$A$12:$A$66,$A27)</f>
        <v>0</v>
      </c>
      <c r="L27" s="159"/>
      <c r="M27" s="59" t="s">
        <v>666</v>
      </c>
      <c r="N27" s="59" t="s">
        <v>682</v>
      </c>
      <c r="O27" s="59" t="s">
        <v>677</v>
      </c>
      <c r="P27" s="59" t="s">
        <v>678</v>
      </c>
      <c r="Q27" s="59" t="s">
        <v>679</v>
      </c>
      <c r="R27" s="60" t="s">
        <v>672</v>
      </c>
      <c r="S27" s="60" t="s">
        <v>672</v>
      </c>
      <c r="T27" s="60" t="s">
        <v>671</v>
      </c>
      <c r="U27" s="60" t="s">
        <v>672</v>
      </c>
      <c r="V27" s="60"/>
      <c r="W27" s="60"/>
      <c r="X27" s="60"/>
      <c r="Y27" s="60" t="s">
        <v>672</v>
      </c>
      <c r="Z27" s="60"/>
      <c r="AA27" s="60"/>
      <c r="AB27" s="60"/>
      <c r="AC27" s="60"/>
      <c r="AD27" s="60"/>
      <c r="AE27" s="60"/>
      <c r="AF27" s="60"/>
      <c r="AG27" s="60"/>
      <c r="AH27" s="60"/>
      <c r="AI27" s="60"/>
      <c r="AJ27" s="60"/>
      <c r="AK27" s="60"/>
      <c r="AL27" s="60"/>
    </row>
    <row r="28" spans="1:38" ht="50" customHeight="1" x14ac:dyDescent="0.25">
      <c r="A28" s="50" t="s">
        <v>240</v>
      </c>
      <c r="B28" s="50" t="s">
        <v>241</v>
      </c>
      <c r="C28" s="58">
        <f>COUNTIF('POL-TAR-002'!$A$11:$A$54,$A28)</f>
        <v>1</v>
      </c>
      <c r="D28" s="58">
        <f>COUNTIF('POL-TAR-003'!$A$11:$A$52,$A28)</f>
        <v>0</v>
      </c>
      <c r="E28" s="58">
        <f>COUNTIF('POL-TAR-004'!$A$11:$A$92,$A28)</f>
        <v>1</v>
      </c>
      <c r="F28" s="58">
        <f>COUNTIF('POL-TAR-005'!$A$11:$A$59,$A28)</f>
        <v>0</v>
      </c>
      <c r="G28" s="58">
        <f>COUNTIF('POL-TAR-006'!$A$11:$A$47,$A28)</f>
        <v>0</v>
      </c>
      <c r="H28" s="58">
        <f>COUNTIF('POL-TAR-007'!$A$11:$A$50,$A28)</f>
        <v>1</v>
      </c>
      <c r="I28" s="58">
        <f>COUNTIF('POL-TAR-008'!$A$11:$A$262,$A28)</f>
        <v>1</v>
      </c>
      <c r="J28" s="58">
        <f>COUNTIF('POL-TAR-009'!$A$11:$A$127,$A28)</f>
        <v>0</v>
      </c>
      <c r="K28" s="58">
        <f>COUNTIF('POL-TAR-010'!$A$12:$A$66,$A28)</f>
        <v>0</v>
      </c>
      <c r="L28" s="159"/>
      <c r="M28" s="59" t="s">
        <v>666</v>
      </c>
      <c r="N28" s="59" t="s">
        <v>686</v>
      </c>
      <c r="O28" s="59" t="s">
        <v>674</v>
      </c>
      <c r="P28" s="59" t="s">
        <v>669</v>
      </c>
      <c r="Q28" s="59" t="s">
        <v>670</v>
      </c>
      <c r="R28" s="60" t="s">
        <v>671</v>
      </c>
      <c r="S28" s="60" t="s">
        <v>672</v>
      </c>
      <c r="T28" s="60" t="s">
        <v>671</v>
      </c>
      <c r="U28" s="60"/>
      <c r="V28" s="60"/>
      <c r="W28" s="60" t="s">
        <v>672</v>
      </c>
      <c r="X28" s="60"/>
      <c r="Y28" s="60"/>
      <c r="Z28" s="60"/>
      <c r="AA28" s="60"/>
      <c r="AB28" s="60"/>
      <c r="AC28" s="60"/>
      <c r="AD28" s="60" t="s">
        <v>672</v>
      </c>
      <c r="AE28" s="60"/>
      <c r="AF28" s="60"/>
      <c r="AG28" s="60" t="s">
        <v>672</v>
      </c>
      <c r="AH28" s="60" t="s">
        <v>672</v>
      </c>
      <c r="AI28" s="60"/>
      <c r="AJ28" s="60"/>
      <c r="AK28" s="60"/>
      <c r="AL28" s="60"/>
    </row>
    <row r="29" spans="1:38" ht="50" customHeight="1" x14ac:dyDescent="0.25">
      <c r="A29" s="50" t="s">
        <v>245</v>
      </c>
      <c r="B29" s="50" t="s">
        <v>246</v>
      </c>
      <c r="C29" s="58">
        <f>COUNTIF('POL-TAR-002'!$A$11:$A$54,$A29)</f>
        <v>0</v>
      </c>
      <c r="D29" s="58">
        <f>COUNTIF('POL-TAR-003'!$A$11:$A$52,$A29)</f>
        <v>1</v>
      </c>
      <c r="E29" s="58">
        <f>COUNTIF('POL-TAR-004'!$A$11:$A$92,$A29)</f>
        <v>0</v>
      </c>
      <c r="F29" s="58">
        <f>COUNTIF('POL-TAR-005'!$A$11:$A$59,$A29)</f>
        <v>1</v>
      </c>
      <c r="G29" s="58">
        <f>COUNTIF('POL-TAR-006'!$A$11:$A$47,$A29)</f>
        <v>0</v>
      </c>
      <c r="H29" s="58">
        <f>COUNTIF('POL-TAR-007'!$A$11:$A$50,$A29)</f>
        <v>0</v>
      </c>
      <c r="I29" s="58">
        <f>COUNTIF('POL-TAR-008'!$A$11:$A$262,$A29)</f>
        <v>1</v>
      </c>
      <c r="J29" s="58">
        <f>COUNTIF('POL-TAR-009'!$A$11:$A$127,$A29)</f>
        <v>0</v>
      </c>
      <c r="K29" s="58">
        <f>COUNTIF('POL-TAR-010'!$A$12:$A$66,$A29)</f>
        <v>0</v>
      </c>
      <c r="L29" s="159"/>
      <c r="M29" s="59" t="s">
        <v>675</v>
      </c>
      <c r="N29" s="59" t="s">
        <v>687</v>
      </c>
      <c r="O29" s="59" t="s">
        <v>680</v>
      </c>
      <c r="P29" s="59" t="s">
        <v>669</v>
      </c>
      <c r="Q29" s="59" t="s">
        <v>670</v>
      </c>
      <c r="R29" s="60" t="s">
        <v>671</v>
      </c>
      <c r="S29" s="60" t="s">
        <v>672</v>
      </c>
      <c r="T29" s="60" t="s">
        <v>672</v>
      </c>
      <c r="U29" s="60"/>
      <c r="V29" s="60" t="s">
        <v>672</v>
      </c>
      <c r="W29" s="60"/>
      <c r="X29" s="60" t="s">
        <v>672</v>
      </c>
      <c r="Y29" s="60"/>
      <c r="Z29" s="60"/>
      <c r="AA29" s="60"/>
      <c r="AB29" s="60"/>
      <c r="AC29" s="60"/>
      <c r="AD29" s="60"/>
      <c r="AE29" s="60"/>
      <c r="AF29" s="60"/>
      <c r="AG29" s="60"/>
      <c r="AH29" s="60"/>
      <c r="AI29" s="60"/>
      <c r="AJ29" s="60"/>
      <c r="AK29" s="60" t="s">
        <v>672</v>
      </c>
      <c r="AL29" s="60"/>
    </row>
    <row r="30" spans="1:38" ht="50" customHeight="1" x14ac:dyDescent="0.25">
      <c r="A30" s="50" t="s">
        <v>250</v>
      </c>
      <c r="B30" s="50" t="s">
        <v>251</v>
      </c>
      <c r="C30" s="58">
        <f>COUNTIF('POL-TAR-002'!$A$11:$A$54,$A30)</f>
        <v>1</v>
      </c>
      <c r="D30" s="58">
        <f>COUNTIF('POL-TAR-003'!$A$11:$A$52,$A30)</f>
        <v>1</v>
      </c>
      <c r="E30" s="58">
        <f>COUNTIF('POL-TAR-004'!$A$11:$A$92,$A30)</f>
        <v>0</v>
      </c>
      <c r="F30" s="58">
        <f>COUNTIF('POL-TAR-005'!$A$11:$A$59,$A30)</f>
        <v>1</v>
      </c>
      <c r="G30" s="58">
        <f>COUNTIF('POL-TAR-006'!$A$11:$A$47,$A30)</f>
        <v>0</v>
      </c>
      <c r="H30" s="58">
        <f>COUNTIF('POL-TAR-007'!$A$11:$A$50,$A30)</f>
        <v>0</v>
      </c>
      <c r="I30" s="58">
        <f>COUNTIF('POL-TAR-008'!$A$11:$A$262,$A30)</f>
        <v>1</v>
      </c>
      <c r="J30" s="58">
        <f>COUNTIF('POL-TAR-009'!$A$11:$A$127,$A30)</f>
        <v>0</v>
      </c>
      <c r="K30" s="58">
        <f>COUNTIF('POL-TAR-010'!$A$12:$A$66,$A30)</f>
        <v>1</v>
      </c>
      <c r="L30" s="159"/>
      <c r="M30" s="59" t="s">
        <v>666</v>
      </c>
      <c r="N30" s="59" t="s">
        <v>686</v>
      </c>
      <c r="O30" s="59" t="s">
        <v>680</v>
      </c>
      <c r="P30" s="59" t="s">
        <v>669</v>
      </c>
      <c r="Q30" s="59" t="s">
        <v>670</v>
      </c>
      <c r="R30" s="60" t="s">
        <v>671</v>
      </c>
      <c r="S30" s="60" t="s">
        <v>672</v>
      </c>
      <c r="T30" s="60" t="s">
        <v>671</v>
      </c>
      <c r="U30" s="60" t="s">
        <v>672</v>
      </c>
      <c r="V30" s="60"/>
      <c r="W30" s="60" t="s">
        <v>672</v>
      </c>
      <c r="X30" s="60"/>
      <c r="Y30" s="60"/>
      <c r="Z30" s="60"/>
      <c r="AA30" s="60"/>
      <c r="AB30" s="60"/>
      <c r="AC30" s="60"/>
      <c r="AD30" s="60" t="s">
        <v>672</v>
      </c>
      <c r="AE30" s="60"/>
      <c r="AF30" s="60"/>
      <c r="AG30" s="60" t="s">
        <v>672</v>
      </c>
      <c r="AH30" s="60" t="s">
        <v>672</v>
      </c>
      <c r="AI30" s="60"/>
      <c r="AJ30" s="60"/>
      <c r="AK30" s="60"/>
      <c r="AL30" s="60"/>
    </row>
    <row r="31" spans="1:38" ht="50" customHeight="1" x14ac:dyDescent="0.25">
      <c r="A31" s="50" t="s">
        <v>255</v>
      </c>
      <c r="B31" s="50" t="s">
        <v>256</v>
      </c>
      <c r="C31" s="58">
        <f>COUNTIF('POL-TAR-002'!$A$11:$A$54,$A31)</f>
        <v>1</v>
      </c>
      <c r="D31" s="58">
        <f>COUNTIF('POL-TAR-003'!$A$11:$A$52,$A31)</f>
        <v>1</v>
      </c>
      <c r="E31" s="58">
        <f>COUNTIF('POL-TAR-004'!$A$11:$A$92,$A31)</f>
        <v>1</v>
      </c>
      <c r="F31" s="58">
        <f>COUNTIF('POL-TAR-005'!$A$11:$A$59,$A31)</f>
        <v>1</v>
      </c>
      <c r="G31" s="58">
        <f>COUNTIF('POL-TAR-006'!$A$11:$A$47,$A31)</f>
        <v>1</v>
      </c>
      <c r="H31" s="58">
        <f>COUNTIF('POL-TAR-007'!$A$11:$A$50,$A31)</f>
        <v>0</v>
      </c>
      <c r="I31" s="58">
        <f>COUNTIF('POL-TAR-008'!$A$11:$A$262,$A31)</f>
        <v>1</v>
      </c>
      <c r="J31" s="58">
        <f>COUNTIF('POL-TAR-009'!$A$11:$A$127,$A31)</f>
        <v>1</v>
      </c>
      <c r="K31" s="58">
        <f>COUNTIF('POL-TAR-010'!$A$12:$A$66,$A31)</f>
        <v>0</v>
      </c>
      <c r="L31" s="159"/>
      <c r="M31" s="59" t="s">
        <v>666</v>
      </c>
      <c r="N31" s="59" t="s">
        <v>681</v>
      </c>
      <c r="O31" s="59" t="s">
        <v>680</v>
      </c>
      <c r="P31" s="59" t="s">
        <v>669</v>
      </c>
      <c r="Q31" s="59" t="s">
        <v>670</v>
      </c>
      <c r="R31" s="60" t="s">
        <v>671</v>
      </c>
      <c r="S31" s="60" t="s">
        <v>672</v>
      </c>
      <c r="T31" s="60" t="s">
        <v>672</v>
      </c>
      <c r="U31" s="60" t="s">
        <v>672</v>
      </c>
      <c r="V31" s="60"/>
      <c r="W31" s="60" t="s">
        <v>672</v>
      </c>
      <c r="X31" s="60"/>
      <c r="Y31" s="60"/>
      <c r="Z31" s="60"/>
      <c r="AA31" s="60" t="s">
        <v>672</v>
      </c>
      <c r="AB31" s="60" t="s">
        <v>672</v>
      </c>
      <c r="AC31" s="60"/>
      <c r="AD31" s="60"/>
      <c r="AE31" s="60"/>
      <c r="AF31" s="60"/>
      <c r="AG31" s="60"/>
      <c r="AH31" s="60"/>
      <c r="AI31" s="60"/>
      <c r="AJ31" s="60"/>
      <c r="AK31" s="60"/>
      <c r="AL31" s="60" t="s">
        <v>672</v>
      </c>
    </row>
    <row r="32" spans="1:38" ht="50" customHeight="1" x14ac:dyDescent="0.25">
      <c r="A32" s="50" t="s">
        <v>263</v>
      </c>
      <c r="B32" s="50" t="s">
        <v>264</v>
      </c>
      <c r="C32" s="58">
        <f>COUNTIF('POL-TAR-002'!$A$11:$A$54,$A32)</f>
        <v>0</v>
      </c>
      <c r="D32" s="58">
        <f>COUNTIF('POL-TAR-003'!$A$11:$A$52,$A32)</f>
        <v>0</v>
      </c>
      <c r="E32" s="58">
        <f>COUNTIF('POL-TAR-004'!$A$11:$A$92,$A32)</f>
        <v>1</v>
      </c>
      <c r="F32" s="58">
        <f>COUNTIF('POL-TAR-005'!$A$11:$A$59,$A32)</f>
        <v>0</v>
      </c>
      <c r="G32" s="58">
        <f>COUNTIF('POL-TAR-006'!$A$11:$A$47,$A32)</f>
        <v>1</v>
      </c>
      <c r="H32" s="58">
        <f>COUNTIF('POL-TAR-007'!$A$11:$A$50,$A32)</f>
        <v>1</v>
      </c>
      <c r="I32" s="58">
        <f>COUNTIF('POL-TAR-008'!$A$11:$A$262,$A32)</f>
        <v>1</v>
      </c>
      <c r="J32" s="58">
        <f>COUNTIF('POL-TAR-009'!$A$11:$A$127,$A32)</f>
        <v>1</v>
      </c>
      <c r="K32" s="58">
        <f>COUNTIF('POL-TAR-010'!$A$12:$A$66,$A32)</f>
        <v>1</v>
      </c>
      <c r="L32" s="159"/>
      <c r="M32" s="59" t="s">
        <v>666</v>
      </c>
      <c r="N32" s="59" t="s">
        <v>681</v>
      </c>
      <c r="O32" s="59" t="s">
        <v>674</v>
      </c>
      <c r="P32" s="59" t="s">
        <v>669</v>
      </c>
      <c r="Q32" s="59" t="s">
        <v>670</v>
      </c>
      <c r="R32" s="60" t="s">
        <v>671</v>
      </c>
      <c r="S32" s="60" t="s">
        <v>672</v>
      </c>
      <c r="T32" s="60" t="s">
        <v>671</v>
      </c>
      <c r="U32" s="60" t="s">
        <v>672</v>
      </c>
      <c r="V32" s="60"/>
      <c r="W32" s="60"/>
      <c r="X32" s="60"/>
      <c r="Y32" s="60" t="s">
        <v>672</v>
      </c>
      <c r="Z32" s="60"/>
      <c r="AA32" s="60" t="s">
        <v>672</v>
      </c>
      <c r="AB32" s="60"/>
      <c r="AC32" s="60" t="s">
        <v>672</v>
      </c>
      <c r="AD32" s="60"/>
      <c r="AE32" s="60" t="s">
        <v>672</v>
      </c>
      <c r="AF32" s="60"/>
      <c r="AG32" s="60"/>
      <c r="AH32" s="60"/>
      <c r="AI32" s="60"/>
      <c r="AJ32" s="60"/>
      <c r="AK32" s="60"/>
      <c r="AL32" s="60" t="s">
        <v>672</v>
      </c>
    </row>
    <row r="33" spans="1:38" ht="50" customHeight="1" x14ac:dyDescent="0.25">
      <c r="A33" s="50" t="s">
        <v>271</v>
      </c>
      <c r="B33" s="50" t="s">
        <v>272</v>
      </c>
      <c r="C33" s="58">
        <f>COUNTIF('POL-TAR-002'!$A$11:$A$54,$A33)</f>
        <v>0</v>
      </c>
      <c r="D33" s="58">
        <f>COUNTIF('POL-TAR-003'!$A$11:$A$52,$A33)</f>
        <v>0</v>
      </c>
      <c r="E33" s="58">
        <f>COUNTIF('POL-TAR-004'!$A$11:$A$92,$A33)</f>
        <v>0</v>
      </c>
      <c r="F33" s="58">
        <f>COUNTIF('POL-TAR-005'!$A$11:$A$59,$A33)</f>
        <v>0</v>
      </c>
      <c r="G33" s="58">
        <f>COUNTIF('POL-TAR-006'!$A$11:$A$47,$A33)</f>
        <v>0</v>
      </c>
      <c r="H33" s="58">
        <f>COUNTIF('POL-TAR-007'!$A$11:$A$50,$A33)</f>
        <v>1</v>
      </c>
      <c r="I33" s="58">
        <f>COUNTIF('POL-TAR-008'!$A$11:$A$262,$A33)</f>
        <v>1</v>
      </c>
      <c r="J33" s="58">
        <f>COUNTIF('POL-TAR-009'!$A$11:$A$127,$A33)</f>
        <v>0</v>
      </c>
      <c r="K33" s="58">
        <f>COUNTIF('POL-TAR-010'!$A$12:$A$66,$A33)</f>
        <v>0</v>
      </c>
      <c r="L33" s="159"/>
      <c r="M33" s="59" t="s">
        <v>666</v>
      </c>
      <c r="N33" s="59" t="s">
        <v>667</v>
      </c>
      <c r="O33" s="59" t="s">
        <v>674</v>
      </c>
      <c r="P33" s="59" t="s">
        <v>669</v>
      </c>
      <c r="Q33" s="59" t="s">
        <v>670</v>
      </c>
      <c r="R33" s="60" t="s">
        <v>671</v>
      </c>
      <c r="S33" s="60" t="s">
        <v>672</v>
      </c>
      <c r="T33" s="60" t="s">
        <v>671</v>
      </c>
      <c r="U33" s="60" t="s">
        <v>672</v>
      </c>
      <c r="V33" s="60" t="s">
        <v>672</v>
      </c>
      <c r="W33" s="60"/>
      <c r="X33" s="60"/>
      <c r="Y33" s="60"/>
      <c r="Z33" s="60" t="s">
        <v>672</v>
      </c>
      <c r="AA33" s="60"/>
      <c r="AB33" s="60"/>
      <c r="AC33" s="60"/>
      <c r="AD33" s="60"/>
      <c r="AE33" s="60"/>
      <c r="AF33" s="60" t="s">
        <v>672</v>
      </c>
      <c r="AG33" s="60"/>
      <c r="AH33" s="60"/>
      <c r="AI33" s="60" t="s">
        <v>672</v>
      </c>
      <c r="AJ33" s="60"/>
      <c r="AK33" s="60"/>
      <c r="AL33" s="60"/>
    </row>
    <row r="34" spans="1:38" ht="50" customHeight="1" x14ac:dyDescent="0.25">
      <c r="A34" s="50" t="s">
        <v>279</v>
      </c>
      <c r="B34" s="50" t="s">
        <v>280</v>
      </c>
      <c r="C34" s="58">
        <f>COUNTIF('POL-TAR-002'!$A$11:$A$54,$A34)</f>
        <v>0</v>
      </c>
      <c r="D34" s="58">
        <f>COUNTIF('POL-TAR-003'!$A$11:$A$52,$A34)</f>
        <v>0</v>
      </c>
      <c r="E34" s="58">
        <f>COUNTIF('POL-TAR-004'!$A$11:$A$92,$A34)</f>
        <v>0</v>
      </c>
      <c r="F34" s="58">
        <f>COUNTIF('POL-TAR-005'!$A$11:$A$59,$A34)</f>
        <v>0</v>
      </c>
      <c r="G34" s="58">
        <f>COUNTIF('POL-TAR-006'!$A$11:$A$47,$A34)</f>
        <v>0</v>
      </c>
      <c r="H34" s="58">
        <f>COUNTIF('POL-TAR-007'!$A$11:$A$50,$A34)</f>
        <v>0</v>
      </c>
      <c r="I34" s="58">
        <f>COUNTIF('POL-TAR-008'!$A$11:$A$262,$A34)</f>
        <v>1</v>
      </c>
      <c r="J34" s="58">
        <f>COUNTIF('POL-TAR-009'!$A$11:$A$127,$A34)</f>
        <v>1</v>
      </c>
      <c r="K34" s="58">
        <f>COUNTIF('POL-TAR-010'!$A$12:$A$66,$A34)</f>
        <v>0</v>
      </c>
      <c r="L34" s="159"/>
      <c r="M34" s="59" t="s">
        <v>675</v>
      </c>
      <c r="N34" s="59" t="s">
        <v>687</v>
      </c>
      <c r="O34" s="59" t="s">
        <v>674</v>
      </c>
      <c r="P34" s="59" t="s">
        <v>669</v>
      </c>
      <c r="Q34" s="59" t="s">
        <v>670</v>
      </c>
      <c r="R34" s="60" t="s">
        <v>671</v>
      </c>
      <c r="S34" s="60" t="s">
        <v>672</v>
      </c>
      <c r="T34" s="60" t="s">
        <v>671</v>
      </c>
      <c r="U34" s="60"/>
      <c r="V34" s="60" t="s">
        <v>672</v>
      </c>
      <c r="W34" s="60"/>
      <c r="X34" s="60" t="s">
        <v>672</v>
      </c>
      <c r="Y34" s="60"/>
      <c r="Z34" s="60"/>
      <c r="AA34" s="60"/>
      <c r="AB34" s="60"/>
      <c r="AC34" s="60"/>
      <c r="AD34" s="60"/>
      <c r="AE34" s="60"/>
      <c r="AF34" s="60"/>
      <c r="AG34" s="60"/>
      <c r="AH34" s="60"/>
      <c r="AI34" s="60"/>
      <c r="AJ34" s="60"/>
      <c r="AK34" s="60" t="s">
        <v>672</v>
      </c>
      <c r="AL34" s="60"/>
    </row>
    <row r="35" spans="1:38" ht="50" customHeight="1" x14ac:dyDescent="0.25">
      <c r="A35" s="50" t="s">
        <v>284</v>
      </c>
      <c r="B35" s="50" t="s">
        <v>285</v>
      </c>
      <c r="C35" s="58">
        <f>COUNTIF('POL-TAR-002'!$A$11:$A$54,$A35)</f>
        <v>1</v>
      </c>
      <c r="D35" s="58">
        <f>COUNTIF('POL-TAR-003'!$A$11:$A$52,$A35)</f>
        <v>1</v>
      </c>
      <c r="E35" s="58">
        <f>COUNTIF('POL-TAR-004'!$A$11:$A$92,$A35)</f>
        <v>0</v>
      </c>
      <c r="F35" s="58">
        <f>COUNTIF('POL-TAR-005'!$A$11:$A$59,$A35)</f>
        <v>1</v>
      </c>
      <c r="G35" s="58">
        <f>COUNTIF('POL-TAR-006'!$A$11:$A$47,$A35)</f>
        <v>0</v>
      </c>
      <c r="H35" s="58">
        <f>COUNTIF('POL-TAR-007'!$A$11:$A$50,$A35)</f>
        <v>0</v>
      </c>
      <c r="I35" s="58">
        <f>COUNTIF('POL-TAR-008'!$A$11:$A$262,$A35)</f>
        <v>1</v>
      </c>
      <c r="J35" s="58">
        <f>COUNTIF('POL-TAR-009'!$A$11:$A$127,$A35)</f>
        <v>0</v>
      </c>
      <c r="K35" s="58">
        <f>COUNTIF('POL-TAR-010'!$A$12:$A$66,$A35)</f>
        <v>0</v>
      </c>
      <c r="L35" s="159"/>
      <c r="M35" s="59" t="s">
        <v>675</v>
      </c>
      <c r="N35" s="59" t="s">
        <v>687</v>
      </c>
      <c r="O35" s="59" t="s">
        <v>680</v>
      </c>
      <c r="P35" s="59" t="s">
        <v>669</v>
      </c>
      <c r="Q35" s="59" t="s">
        <v>670</v>
      </c>
      <c r="R35" s="60" t="s">
        <v>671</v>
      </c>
      <c r="S35" s="60" t="s">
        <v>672</v>
      </c>
      <c r="T35" s="60" t="s">
        <v>671</v>
      </c>
      <c r="U35" s="60"/>
      <c r="V35" s="60" t="s">
        <v>672</v>
      </c>
      <c r="W35" s="60"/>
      <c r="X35" s="60" t="s">
        <v>672</v>
      </c>
      <c r="Y35" s="60"/>
      <c r="Z35" s="60"/>
      <c r="AA35" s="60"/>
      <c r="AB35" s="60"/>
      <c r="AC35" s="60"/>
      <c r="AD35" s="60"/>
      <c r="AE35" s="60"/>
      <c r="AF35" s="60"/>
      <c r="AG35" s="60"/>
      <c r="AH35" s="60"/>
      <c r="AI35" s="60"/>
      <c r="AJ35" s="60"/>
      <c r="AK35" s="60" t="s">
        <v>672</v>
      </c>
      <c r="AL35" s="60"/>
    </row>
    <row r="36" spans="1:38" ht="50" customHeight="1" x14ac:dyDescent="0.25">
      <c r="A36" s="50" t="s">
        <v>289</v>
      </c>
      <c r="B36" s="50" t="s">
        <v>290</v>
      </c>
      <c r="C36" s="58">
        <f>COUNTIF('POL-TAR-002'!$A$11:$A$54,$A36)</f>
        <v>1</v>
      </c>
      <c r="D36" s="58">
        <f>COUNTIF('POL-TAR-003'!$A$11:$A$52,$A36)</f>
        <v>1</v>
      </c>
      <c r="E36" s="58">
        <f>COUNTIF('POL-TAR-004'!$A$11:$A$92,$A36)</f>
        <v>1</v>
      </c>
      <c r="F36" s="58">
        <f>COUNTIF('POL-TAR-005'!$A$11:$A$59,$A36)</f>
        <v>0</v>
      </c>
      <c r="G36" s="58">
        <f>COUNTIF('POL-TAR-006'!$A$11:$A$47,$A36)</f>
        <v>1</v>
      </c>
      <c r="H36" s="58">
        <f>COUNTIF('POL-TAR-007'!$A$11:$A$50,$A36)</f>
        <v>1</v>
      </c>
      <c r="I36" s="58">
        <f>COUNTIF('POL-TAR-008'!$A$11:$A$262,$A36)</f>
        <v>1</v>
      </c>
      <c r="J36" s="58">
        <f>COUNTIF('POL-TAR-009'!$A$11:$A$127,$A36)</f>
        <v>1</v>
      </c>
      <c r="K36" s="58">
        <f>COUNTIF('POL-TAR-010'!$A$12:$A$66,$A36)</f>
        <v>1</v>
      </c>
      <c r="L36" s="159"/>
      <c r="M36" s="59" t="s">
        <v>666</v>
      </c>
      <c r="N36" s="59" t="s">
        <v>682</v>
      </c>
      <c r="O36" s="59" t="s">
        <v>680</v>
      </c>
      <c r="P36" s="59" t="s">
        <v>669</v>
      </c>
      <c r="Q36" s="59" t="s">
        <v>670</v>
      </c>
      <c r="R36" s="60" t="s">
        <v>671</v>
      </c>
      <c r="S36" s="60" t="s">
        <v>672</v>
      </c>
      <c r="T36" s="60" t="s">
        <v>671</v>
      </c>
      <c r="U36" s="60" t="s">
        <v>672</v>
      </c>
      <c r="V36" s="60"/>
      <c r="W36" s="60" t="s">
        <v>672</v>
      </c>
      <c r="X36" s="60"/>
      <c r="Y36" s="60"/>
      <c r="Z36" s="60"/>
      <c r="AA36" s="60"/>
      <c r="AB36" s="60"/>
      <c r="AC36" s="60"/>
      <c r="AD36" s="60" t="s">
        <v>672</v>
      </c>
      <c r="AE36" s="60"/>
      <c r="AF36" s="60"/>
      <c r="AG36" s="60"/>
      <c r="AH36" s="60"/>
      <c r="AI36" s="60"/>
      <c r="AJ36" s="60" t="s">
        <v>672</v>
      </c>
      <c r="AK36" s="60"/>
      <c r="AL36" s="60"/>
    </row>
    <row r="37" spans="1:38" ht="50" customHeight="1" x14ac:dyDescent="0.25">
      <c r="A37" s="50" t="s">
        <v>294</v>
      </c>
      <c r="B37" s="50" t="s">
        <v>295</v>
      </c>
      <c r="C37" s="58">
        <f>COUNTIF('POL-TAR-002'!$A$11:$A$54,$A37)</f>
        <v>1</v>
      </c>
      <c r="D37" s="58">
        <f>COUNTIF('POL-TAR-003'!$A$11:$A$52,$A37)</f>
        <v>0</v>
      </c>
      <c r="E37" s="58">
        <f>COUNTIF('POL-TAR-004'!$A$11:$A$92,$A37)</f>
        <v>1</v>
      </c>
      <c r="F37" s="58">
        <f>COUNTIF('POL-TAR-005'!$A$11:$A$59,$A37)</f>
        <v>0</v>
      </c>
      <c r="G37" s="58">
        <f>COUNTIF('POL-TAR-006'!$A$11:$A$47,$A37)</f>
        <v>1</v>
      </c>
      <c r="H37" s="58">
        <f>COUNTIF('POL-TAR-007'!$A$11:$A$50,$A37)</f>
        <v>1</v>
      </c>
      <c r="I37" s="58">
        <f>COUNTIF('POL-TAR-008'!$A$11:$A$262,$A37)</f>
        <v>1</v>
      </c>
      <c r="J37" s="58">
        <f>COUNTIF('POL-TAR-009'!$A$11:$A$127,$A37)</f>
        <v>0</v>
      </c>
      <c r="K37" s="58">
        <f>COUNTIF('POL-TAR-010'!$A$12:$A$66,$A37)</f>
        <v>0</v>
      </c>
      <c r="L37" s="159"/>
      <c r="M37" s="59" t="s">
        <v>666</v>
      </c>
      <c r="N37" s="59" t="s">
        <v>681</v>
      </c>
      <c r="O37" s="59" t="s">
        <v>680</v>
      </c>
      <c r="P37" s="59" t="s">
        <v>669</v>
      </c>
      <c r="Q37" s="59" t="s">
        <v>670</v>
      </c>
      <c r="R37" s="60" t="s">
        <v>671</v>
      </c>
      <c r="S37" s="60" t="s">
        <v>672</v>
      </c>
      <c r="T37" s="60" t="s">
        <v>672</v>
      </c>
      <c r="U37" s="60" t="s">
        <v>672</v>
      </c>
      <c r="V37" s="60"/>
      <c r="W37" s="60"/>
      <c r="X37" s="60"/>
      <c r="Y37" s="60"/>
      <c r="Z37" s="60"/>
      <c r="AA37" s="60" t="s">
        <v>672</v>
      </c>
      <c r="AB37" s="60" t="s">
        <v>672</v>
      </c>
      <c r="AC37" s="60"/>
      <c r="AD37" s="60"/>
      <c r="AE37" s="60"/>
      <c r="AF37" s="60" t="s">
        <v>672</v>
      </c>
      <c r="AG37" s="60"/>
      <c r="AH37" s="60"/>
      <c r="AI37" s="60"/>
      <c r="AJ37" s="60"/>
      <c r="AK37" s="60"/>
      <c r="AL37" s="60" t="s">
        <v>672</v>
      </c>
    </row>
    <row r="38" spans="1:38" ht="50" customHeight="1" x14ac:dyDescent="0.25">
      <c r="A38" s="50" t="s">
        <v>299</v>
      </c>
      <c r="B38" s="50" t="s">
        <v>300</v>
      </c>
      <c r="C38" s="58">
        <f>COUNTIF('POL-TAR-002'!$A$11:$A$54,$A38)</f>
        <v>0</v>
      </c>
      <c r="D38" s="58">
        <f>COUNTIF('POL-TAR-003'!$A$11:$A$52,$A38)</f>
        <v>1</v>
      </c>
      <c r="E38" s="58">
        <f>COUNTIF('POL-TAR-004'!$A$11:$A$92,$A38)</f>
        <v>0</v>
      </c>
      <c r="F38" s="58">
        <f>COUNTIF('POL-TAR-005'!$A$11:$A$59,$A38)</f>
        <v>1</v>
      </c>
      <c r="G38" s="58">
        <f>COUNTIF('POL-TAR-006'!$A$11:$A$47,$A38)</f>
        <v>0</v>
      </c>
      <c r="H38" s="58">
        <f>COUNTIF('POL-TAR-007'!$A$11:$A$50,$A38)</f>
        <v>0</v>
      </c>
      <c r="I38" s="58">
        <f>COUNTIF('POL-TAR-008'!$A$11:$A$262,$A38)</f>
        <v>1</v>
      </c>
      <c r="J38" s="58">
        <f>COUNTIF('POL-TAR-009'!$A$11:$A$127,$A38)</f>
        <v>0</v>
      </c>
      <c r="K38" s="58">
        <f>COUNTIF('POL-TAR-010'!$A$12:$A$66,$A38)</f>
        <v>1</v>
      </c>
      <c r="L38" s="159"/>
      <c r="M38" s="59" t="s">
        <v>675</v>
      </c>
      <c r="N38" s="59" t="s">
        <v>687</v>
      </c>
      <c r="O38" s="59" t="s">
        <v>674</v>
      </c>
      <c r="P38" s="59" t="s">
        <v>669</v>
      </c>
      <c r="Q38" s="59" t="s">
        <v>670</v>
      </c>
      <c r="R38" s="60" t="s">
        <v>671</v>
      </c>
      <c r="S38" s="60" t="s">
        <v>672</v>
      </c>
      <c r="T38" s="60" t="s">
        <v>671</v>
      </c>
      <c r="U38" s="60"/>
      <c r="V38" s="60" t="s">
        <v>672</v>
      </c>
      <c r="W38" s="60"/>
      <c r="X38" s="60" t="s">
        <v>672</v>
      </c>
      <c r="Y38" s="60"/>
      <c r="Z38" s="60"/>
      <c r="AA38" s="60"/>
      <c r="AB38" s="60"/>
      <c r="AC38" s="60"/>
      <c r="AD38" s="60"/>
      <c r="AE38" s="60"/>
      <c r="AF38" s="60"/>
      <c r="AG38" s="60"/>
      <c r="AH38" s="60"/>
      <c r="AI38" s="60"/>
      <c r="AJ38" s="60"/>
      <c r="AK38" s="60" t="s">
        <v>672</v>
      </c>
      <c r="AL38" s="60"/>
    </row>
    <row r="39" spans="1:38" ht="50" customHeight="1" x14ac:dyDescent="0.25">
      <c r="A39" s="50" t="s">
        <v>304</v>
      </c>
      <c r="B39" s="50" t="s">
        <v>305</v>
      </c>
      <c r="C39" s="58">
        <f>COUNTIF('POL-TAR-002'!$A$11:$A$54,$A39)</f>
        <v>1</v>
      </c>
      <c r="D39" s="58">
        <f>COUNTIF('POL-TAR-003'!$A$11:$A$52,$A39)</f>
        <v>1</v>
      </c>
      <c r="E39" s="58">
        <f>COUNTIF('POL-TAR-004'!$A$11:$A$92,$A39)</f>
        <v>1</v>
      </c>
      <c r="F39" s="58">
        <f>COUNTIF('POL-TAR-005'!$A$11:$A$59,$A39)</f>
        <v>1</v>
      </c>
      <c r="G39" s="58">
        <f>COUNTIF('POL-TAR-006'!$A$11:$A$47,$A39)</f>
        <v>1</v>
      </c>
      <c r="H39" s="58">
        <f>COUNTIF('POL-TAR-007'!$A$11:$A$50,$A39)</f>
        <v>0</v>
      </c>
      <c r="I39" s="58">
        <f>COUNTIF('POL-TAR-008'!$A$11:$A$262,$A39)</f>
        <v>1</v>
      </c>
      <c r="J39" s="58">
        <f>COUNTIF('POL-TAR-009'!$A$11:$A$127,$A39)</f>
        <v>1</v>
      </c>
      <c r="K39" s="58">
        <f>COUNTIF('POL-TAR-010'!$A$12:$A$66,$A39)</f>
        <v>0</v>
      </c>
      <c r="L39" s="159"/>
      <c r="M39" s="59" t="s">
        <v>666</v>
      </c>
      <c r="N39" s="59" t="s">
        <v>667</v>
      </c>
      <c r="O39" s="59" t="s">
        <v>668</v>
      </c>
      <c r="P39" s="59" t="s">
        <v>669</v>
      </c>
      <c r="Q39" s="59" t="s">
        <v>670</v>
      </c>
      <c r="R39" s="60" t="s">
        <v>671</v>
      </c>
      <c r="S39" s="60" t="s">
        <v>672</v>
      </c>
      <c r="T39" s="60" t="s">
        <v>672</v>
      </c>
      <c r="U39" s="60" t="s">
        <v>672</v>
      </c>
      <c r="V39" s="60"/>
      <c r="W39" s="60" t="s">
        <v>672</v>
      </c>
      <c r="X39" s="60"/>
      <c r="Y39" s="60"/>
      <c r="Z39" s="60" t="s">
        <v>672</v>
      </c>
      <c r="AA39" s="60"/>
      <c r="AB39" s="60"/>
      <c r="AC39" s="60"/>
      <c r="AD39" s="60"/>
      <c r="AE39" s="60"/>
      <c r="AF39" s="60" t="s">
        <v>672</v>
      </c>
      <c r="AG39" s="60"/>
      <c r="AH39" s="60"/>
      <c r="AI39" s="60" t="s">
        <v>672</v>
      </c>
      <c r="AJ39" s="60"/>
      <c r="AK39" s="60"/>
      <c r="AL39" s="60"/>
    </row>
    <row r="40" spans="1:38" ht="50" customHeight="1" x14ac:dyDescent="0.25">
      <c r="A40" s="50" t="s">
        <v>312</v>
      </c>
      <c r="B40" s="50" t="s">
        <v>313</v>
      </c>
      <c r="C40" s="58">
        <f>COUNTIF('POL-TAR-002'!$A$11:$A$54,$A40)</f>
        <v>0</v>
      </c>
      <c r="D40" s="58">
        <f>COUNTIF('POL-TAR-003'!$A$11:$A$52,$A40)</f>
        <v>1</v>
      </c>
      <c r="E40" s="58">
        <f>COUNTIF('POL-TAR-004'!$A$11:$A$92,$A40)</f>
        <v>0</v>
      </c>
      <c r="F40" s="58">
        <f>COUNTIF('POL-TAR-005'!$A$11:$A$59,$A40)</f>
        <v>1</v>
      </c>
      <c r="G40" s="58">
        <f>COUNTIF('POL-TAR-006'!$A$11:$A$47,$A40)</f>
        <v>1</v>
      </c>
      <c r="H40" s="58">
        <f>COUNTIF('POL-TAR-007'!$A$11:$A$50,$A40)</f>
        <v>0</v>
      </c>
      <c r="I40" s="58">
        <f>COUNTIF('POL-TAR-008'!$A$11:$A$262,$A40)</f>
        <v>1</v>
      </c>
      <c r="J40" s="58">
        <f>COUNTIF('POL-TAR-009'!$A$11:$A$127,$A40)</f>
        <v>1</v>
      </c>
      <c r="K40" s="58">
        <f>COUNTIF('POL-TAR-010'!$A$12:$A$66,$A40)</f>
        <v>0</v>
      </c>
      <c r="L40" s="159"/>
      <c r="M40" s="59" t="s">
        <v>675</v>
      </c>
      <c r="N40" s="59" t="s">
        <v>676</v>
      </c>
      <c r="O40" s="59" t="s">
        <v>677</v>
      </c>
      <c r="P40" s="59" t="s">
        <v>678</v>
      </c>
      <c r="Q40" s="59" t="s">
        <v>679</v>
      </c>
      <c r="R40" s="60" t="s">
        <v>671</v>
      </c>
      <c r="S40" s="60" t="s">
        <v>672</v>
      </c>
      <c r="T40" s="60" t="s">
        <v>671</v>
      </c>
      <c r="U40" s="60"/>
      <c r="V40" s="60"/>
      <c r="W40" s="60"/>
      <c r="X40" s="60" t="s">
        <v>672</v>
      </c>
      <c r="Y40" s="60" t="s">
        <v>672</v>
      </c>
      <c r="Z40" s="60"/>
      <c r="AA40" s="60"/>
      <c r="AB40" s="60"/>
      <c r="AC40" s="60"/>
      <c r="AD40" s="60"/>
      <c r="AE40" s="60"/>
      <c r="AF40" s="60"/>
      <c r="AG40" s="60"/>
      <c r="AH40" s="60"/>
      <c r="AI40" s="60"/>
      <c r="AJ40" s="60"/>
      <c r="AK40" s="60"/>
      <c r="AL40" s="60"/>
    </row>
    <row r="41" spans="1:38" ht="50" customHeight="1" x14ac:dyDescent="0.25">
      <c r="A41" s="50" t="s">
        <v>320</v>
      </c>
      <c r="B41" s="50" t="s">
        <v>321</v>
      </c>
      <c r="C41" s="58">
        <f>COUNTIF('POL-TAR-002'!$A$11:$A$54,$A41)</f>
        <v>0</v>
      </c>
      <c r="D41" s="58">
        <f>COUNTIF('POL-TAR-003'!$A$11:$A$52,$A41)</f>
        <v>0</v>
      </c>
      <c r="E41" s="58">
        <f>COUNTIF('POL-TAR-004'!$A$11:$A$92,$A41)</f>
        <v>0</v>
      </c>
      <c r="F41" s="58">
        <f>COUNTIF('POL-TAR-005'!$A$11:$A$59,$A41)</f>
        <v>0</v>
      </c>
      <c r="G41" s="58">
        <f>COUNTIF('POL-TAR-006'!$A$11:$A$47,$A41)</f>
        <v>0</v>
      </c>
      <c r="H41" s="58">
        <f>COUNTIF('POL-TAR-007'!$A$11:$A$50,$A41)</f>
        <v>0</v>
      </c>
      <c r="I41" s="58">
        <f>COUNTIF('POL-TAR-008'!$A$11:$A$262,$A41)</f>
        <v>1</v>
      </c>
      <c r="J41" s="58">
        <f>COUNTIF('POL-TAR-009'!$A$11:$A$127,$A41)</f>
        <v>0</v>
      </c>
      <c r="K41" s="58">
        <f>COUNTIF('POL-TAR-010'!$A$12:$A$66,$A41)</f>
        <v>0</v>
      </c>
      <c r="L41" s="159"/>
      <c r="M41" s="59" t="s">
        <v>675</v>
      </c>
      <c r="N41" s="59" t="s">
        <v>687</v>
      </c>
      <c r="O41" s="59" t="s">
        <v>674</v>
      </c>
      <c r="P41" s="59" t="s">
        <v>669</v>
      </c>
      <c r="Q41" s="59" t="s">
        <v>670</v>
      </c>
      <c r="R41" s="60" t="s">
        <v>671</v>
      </c>
      <c r="S41" s="60" t="s">
        <v>672</v>
      </c>
      <c r="T41" s="60"/>
      <c r="U41" s="60"/>
      <c r="V41" s="60" t="s">
        <v>672</v>
      </c>
      <c r="W41" s="60"/>
      <c r="X41" s="60" t="s">
        <v>672</v>
      </c>
      <c r="Y41" s="60"/>
      <c r="Z41" s="60"/>
      <c r="AA41" s="60"/>
      <c r="AB41" s="60"/>
      <c r="AC41" s="60"/>
      <c r="AD41" s="60"/>
      <c r="AE41" s="60"/>
      <c r="AF41" s="60"/>
      <c r="AG41" s="60"/>
      <c r="AH41" s="60"/>
      <c r="AI41" s="60"/>
      <c r="AJ41" s="60"/>
      <c r="AK41" s="60" t="s">
        <v>672</v>
      </c>
      <c r="AL41" s="60"/>
    </row>
    <row r="42" spans="1:38" ht="50" customHeight="1" x14ac:dyDescent="0.25">
      <c r="A42" s="50" t="s">
        <v>325</v>
      </c>
      <c r="B42" s="50" t="s">
        <v>326</v>
      </c>
      <c r="C42" s="58">
        <f>COUNTIF('POL-TAR-002'!$A$11:$A$54,$A42)</f>
        <v>1</v>
      </c>
      <c r="D42" s="58">
        <f>COUNTIF('POL-TAR-003'!$A$11:$A$52,$A42)</f>
        <v>0</v>
      </c>
      <c r="E42" s="58">
        <f>COUNTIF('POL-TAR-004'!$A$11:$A$92,$A42)</f>
        <v>1</v>
      </c>
      <c r="F42" s="58">
        <f>COUNTIF('POL-TAR-005'!$A$11:$A$59,$A42)</f>
        <v>1</v>
      </c>
      <c r="G42" s="58">
        <f>COUNTIF('POL-TAR-006'!$A$11:$A$47,$A42)</f>
        <v>1</v>
      </c>
      <c r="H42" s="58">
        <f>COUNTIF('POL-TAR-007'!$A$11:$A$50,$A42)</f>
        <v>0</v>
      </c>
      <c r="I42" s="58">
        <f>COUNTIF('POL-TAR-008'!$A$11:$A$262,$A42)</f>
        <v>1</v>
      </c>
      <c r="J42" s="58">
        <f>COUNTIF('POL-TAR-009'!$A$11:$A$127,$A42)</f>
        <v>1</v>
      </c>
      <c r="K42" s="58">
        <f>COUNTIF('POL-TAR-010'!$A$12:$A$66,$A42)</f>
        <v>1</v>
      </c>
      <c r="L42" s="159"/>
      <c r="M42" s="59" t="s">
        <v>666</v>
      </c>
      <c r="N42" s="59" t="s">
        <v>667</v>
      </c>
      <c r="O42" s="59" t="s">
        <v>680</v>
      </c>
      <c r="P42" s="59" t="s">
        <v>669</v>
      </c>
      <c r="Q42" s="59" t="s">
        <v>670</v>
      </c>
      <c r="R42" s="60" t="s">
        <v>671</v>
      </c>
      <c r="S42" s="60" t="s">
        <v>672</v>
      </c>
      <c r="T42" s="60" t="s">
        <v>671</v>
      </c>
      <c r="U42" s="60" t="s">
        <v>672</v>
      </c>
      <c r="V42" s="60"/>
      <c r="W42" s="60"/>
      <c r="X42" s="60"/>
      <c r="Y42" s="60"/>
      <c r="Z42" s="60" t="s">
        <v>672</v>
      </c>
      <c r="AA42" s="60"/>
      <c r="AB42" s="60"/>
      <c r="AC42" s="60"/>
      <c r="AD42" s="60" t="s">
        <v>672</v>
      </c>
      <c r="AE42" s="60"/>
      <c r="AF42" s="60"/>
      <c r="AG42" s="60" t="s">
        <v>672</v>
      </c>
      <c r="AH42" s="60" t="s">
        <v>672</v>
      </c>
      <c r="AI42" s="60"/>
      <c r="AJ42" s="60"/>
      <c r="AK42" s="60"/>
      <c r="AL42" s="60"/>
    </row>
    <row r="43" spans="1:38" ht="50" customHeight="1" x14ac:dyDescent="0.25">
      <c r="A43" s="50" t="s">
        <v>331</v>
      </c>
      <c r="B43" s="50" t="s">
        <v>332</v>
      </c>
      <c r="C43" s="58">
        <f>COUNTIF('POL-TAR-002'!$A$11:$A$54,$A43)</f>
        <v>0</v>
      </c>
      <c r="D43" s="58">
        <f>COUNTIF('POL-TAR-003'!$A$11:$A$52,$A43)</f>
        <v>1</v>
      </c>
      <c r="E43" s="58">
        <f>COUNTIF('POL-TAR-004'!$A$11:$A$92,$A43)</f>
        <v>0</v>
      </c>
      <c r="F43" s="58">
        <f>COUNTIF('POL-TAR-005'!$A$11:$A$59,$A43)</f>
        <v>1</v>
      </c>
      <c r="G43" s="58">
        <f>COUNTIF('POL-TAR-006'!$A$11:$A$47,$A43)</f>
        <v>0</v>
      </c>
      <c r="H43" s="58">
        <f>COUNTIF('POL-TAR-007'!$A$11:$A$50,$A43)</f>
        <v>0</v>
      </c>
      <c r="I43" s="58">
        <f>COUNTIF('POL-TAR-008'!$A$11:$A$262,$A43)</f>
        <v>1</v>
      </c>
      <c r="J43" s="58">
        <f>COUNTIF('POL-TAR-009'!$A$11:$A$127,$A43)</f>
        <v>0</v>
      </c>
      <c r="K43" s="58">
        <f>COUNTIF('POL-TAR-010'!$A$12:$A$66,$A43)</f>
        <v>0</v>
      </c>
      <c r="L43" s="159"/>
      <c r="M43" s="59" t="s">
        <v>675</v>
      </c>
      <c r="N43" s="59" t="s">
        <v>687</v>
      </c>
      <c r="O43" s="59" t="s">
        <v>677</v>
      </c>
      <c r="P43" s="59" t="s">
        <v>669</v>
      </c>
      <c r="Q43" s="59" t="s">
        <v>670</v>
      </c>
      <c r="R43" s="60" t="s">
        <v>671</v>
      </c>
      <c r="S43" s="60" t="s">
        <v>672</v>
      </c>
      <c r="T43" s="60" t="s">
        <v>671</v>
      </c>
      <c r="U43" s="60"/>
      <c r="V43" s="60" t="s">
        <v>672</v>
      </c>
      <c r="W43" s="60"/>
      <c r="X43" s="60" t="s">
        <v>672</v>
      </c>
      <c r="Y43" s="60"/>
      <c r="Z43" s="60"/>
      <c r="AA43" s="60"/>
      <c r="AB43" s="60"/>
      <c r="AC43" s="60"/>
      <c r="AD43" s="60"/>
      <c r="AE43" s="60"/>
      <c r="AF43" s="60"/>
      <c r="AG43" s="60"/>
      <c r="AH43" s="60"/>
      <c r="AI43" s="60"/>
      <c r="AJ43" s="60"/>
      <c r="AK43" s="60" t="s">
        <v>672</v>
      </c>
      <c r="AL43" s="60"/>
    </row>
    <row r="44" spans="1:38" ht="50" customHeight="1" x14ac:dyDescent="0.25">
      <c r="A44" s="50" t="s">
        <v>336</v>
      </c>
      <c r="B44" s="50" t="s">
        <v>337</v>
      </c>
      <c r="C44" s="58">
        <f>COUNTIF('POL-TAR-002'!$A$11:$A$54,$A44)</f>
        <v>1</v>
      </c>
      <c r="D44" s="58">
        <f>COUNTIF('POL-TAR-003'!$A$11:$A$52,$A44)</f>
        <v>1</v>
      </c>
      <c r="E44" s="58">
        <f>COUNTIF('POL-TAR-004'!$A$11:$A$92,$A44)</f>
        <v>0</v>
      </c>
      <c r="F44" s="58">
        <f>COUNTIF('POL-TAR-005'!$A$11:$A$59,$A44)</f>
        <v>1</v>
      </c>
      <c r="G44" s="58">
        <f>COUNTIF('POL-TAR-006'!$A$11:$A$47,$A44)</f>
        <v>0</v>
      </c>
      <c r="H44" s="58">
        <f>COUNTIF('POL-TAR-007'!$A$11:$A$50,$A44)</f>
        <v>0</v>
      </c>
      <c r="I44" s="58">
        <f>COUNTIF('POL-TAR-008'!$A$11:$A$262,$A44)</f>
        <v>1</v>
      </c>
      <c r="J44" s="58">
        <f>COUNTIF('POL-TAR-009'!$A$11:$A$127,$A44)</f>
        <v>0</v>
      </c>
      <c r="K44" s="58">
        <f>COUNTIF('POL-TAR-010'!$A$12:$A$66,$A44)</f>
        <v>0</v>
      </c>
      <c r="L44" s="159"/>
      <c r="M44" s="59" t="s">
        <v>675</v>
      </c>
      <c r="N44" s="59" t="s">
        <v>684</v>
      </c>
      <c r="O44" s="59" t="s">
        <v>680</v>
      </c>
      <c r="P44" s="59" t="s">
        <v>669</v>
      </c>
      <c r="Q44" s="59" t="s">
        <v>670</v>
      </c>
      <c r="R44" s="60" t="s">
        <v>671</v>
      </c>
      <c r="S44" s="60" t="s">
        <v>672</v>
      </c>
      <c r="T44" s="60" t="s">
        <v>671</v>
      </c>
      <c r="U44" s="60"/>
      <c r="V44" s="60" t="s">
        <v>672</v>
      </c>
      <c r="W44" s="60"/>
      <c r="X44" s="60" t="s">
        <v>672</v>
      </c>
      <c r="Y44" s="60" t="s">
        <v>672</v>
      </c>
      <c r="Z44" s="60"/>
      <c r="AA44" s="60"/>
      <c r="AB44" s="60"/>
      <c r="AC44" s="60"/>
      <c r="AD44" s="60"/>
      <c r="AE44" s="60"/>
      <c r="AF44" s="60"/>
      <c r="AG44" s="60"/>
      <c r="AH44" s="60"/>
      <c r="AI44" s="60"/>
      <c r="AJ44" s="60"/>
      <c r="AK44" s="60" t="s">
        <v>672</v>
      </c>
      <c r="AL44" s="60"/>
    </row>
    <row r="45" spans="1:38" ht="50" customHeight="1" x14ac:dyDescent="0.25">
      <c r="A45" s="50" t="s">
        <v>344</v>
      </c>
      <c r="B45" s="50" t="s">
        <v>345</v>
      </c>
      <c r="C45" s="58">
        <f>COUNTIF('POL-TAR-002'!$A$11:$A$54,$A45)</f>
        <v>1</v>
      </c>
      <c r="D45" s="58">
        <f>COUNTIF('POL-TAR-003'!$A$11:$A$52,$A45)</f>
        <v>1</v>
      </c>
      <c r="E45" s="58">
        <f>COUNTIF('POL-TAR-004'!$A$11:$A$92,$A45)</f>
        <v>1</v>
      </c>
      <c r="F45" s="58">
        <f>COUNTIF('POL-TAR-005'!$A$11:$A$59,$A45)</f>
        <v>0</v>
      </c>
      <c r="G45" s="58">
        <f>COUNTIF('POL-TAR-006'!$A$11:$A$47,$A45)</f>
        <v>1</v>
      </c>
      <c r="H45" s="58">
        <f>COUNTIF('POL-TAR-007'!$A$11:$A$50,$A45)</f>
        <v>0</v>
      </c>
      <c r="I45" s="58">
        <f>COUNTIF('POL-TAR-008'!$A$11:$A$262,$A45)</f>
        <v>1</v>
      </c>
      <c r="J45" s="58">
        <f>COUNTIF('POL-TAR-009'!$A$11:$A$127,$A45)</f>
        <v>0</v>
      </c>
      <c r="K45" s="58">
        <f>COUNTIF('POL-TAR-010'!$A$12:$A$66,$A45)</f>
        <v>0</v>
      </c>
      <c r="L45" s="159"/>
      <c r="M45" s="59" t="s">
        <v>666</v>
      </c>
      <c r="N45" s="59" t="s">
        <v>681</v>
      </c>
      <c r="O45" s="59" t="s">
        <v>680</v>
      </c>
      <c r="P45" s="59" t="s">
        <v>669</v>
      </c>
      <c r="Q45" s="59" t="s">
        <v>670</v>
      </c>
      <c r="R45" s="60" t="s">
        <v>671</v>
      </c>
      <c r="S45" s="60" t="s">
        <v>672</v>
      </c>
      <c r="T45" s="60" t="s">
        <v>671</v>
      </c>
      <c r="U45" s="60" t="s">
        <v>672</v>
      </c>
      <c r="V45" s="60"/>
      <c r="W45" s="60"/>
      <c r="X45" s="60"/>
      <c r="Y45" s="60" t="s">
        <v>672</v>
      </c>
      <c r="Z45" s="60"/>
      <c r="AA45" s="60" t="s">
        <v>672</v>
      </c>
      <c r="AB45" s="60"/>
      <c r="AC45" s="60" t="s">
        <v>672</v>
      </c>
      <c r="AD45" s="60"/>
      <c r="AE45" s="60"/>
      <c r="AF45" s="60"/>
      <c r="AG45" s="60"/>
      <c r="AH45" s="60"/>
      <c r="AI45" s="60"/>
      <c r="AJ45" s="60"/>
      <c r="AK45" s="60"/>
      <c r="AL45" s="60" t="s">
        <v>672</v>
      </c>
    </row>
    <row r="46" spans="1:38" ht="50" customHeight="1" x14ac:dyDescent="0.25">
      <c r="A46" s="50" t="s">
        <v>352</v>
      </c>
      <c r="B46" s="50" t="s">
        <v>353</v>
      </c>
      <c r="C46" s="58">
        <f>COUNTIF('POL-TAR-002'!$A$11:$A$54,$A46)</f>
        <v>1</v>
      </c>
      <c r="D46" s="58">
        <f>COUNTIF('POL-TAR-003'!$A$11:$A$52,$A46)</f>
        <v>0</v>
      </c>
      <c r="E46" s="58">
        <f>COUNTIF('POL-TAR-004'!$A$11:$A$92,$A46)</f>
        <v>1</v>
      </c>
      <c r="F46" s="58">
        <f>COUNTIF('POL-TAR-005'!$A$11:$A$59,$A46)</f>
        <v>0</v>
      </c>
      <c r="G46" s="58">
        <f>COUNTIF('POL-TAR-006'!$A$11:$A$47,$A46)</f>
        <v>0</v>
      </c>
      <c r="H46" s="58">
        <f>COUNTIF('POL-TAR-007'!$A$11:$A$50,$A46)</f>
        <v>0</v>
      </c>
      <c r="I46" s="58">
        <f>COUNTIF('POL-TAR-008'!$A$11:$A$262,$A46)</f>
        <v>1</v>
      </c>
      <c r="J46" s="58">
        <f>COUNTIF('POL-TAR-009'!$A$11:$A$127,$A46)</f>
        <v>1</v>
      </c>
      <c r="K46" s="58">
        <f>COUNTIF('POL-TAR-010'!$A$12:$A$66,$A46)</f>
        <v>1</v>
      </c>
      <c r="L46" s="159"/>
      <c r="M46" s="59" t="s">
        <v>666</v>
      </c>
      <c r="N46" s="59" t="s">
        <v>682</v>
      </c>
      <c r="O46" s="59" t="s">
        <v>677</v>
      </c>
      <c r="P46" s="59" t="s">
        <v>669</v>
      </c>
      <c r="Q46" s="59" t="s">
        <v>679</v>
      </c>
      <c r="R46" s="60" t="s">
        <v>672</v>
      </c>
      <c r="S46" s="60" t="s">
        <v>672</v>
      </c>
      <c r="T46" s="60" t="s">
        <v>671</v>
      </c>
      <c r="U46" s="60" t="s">
        <v>672</v>
      </c>
      <c r="V46" s="60"/>
      <c r="W46" s="60"/>
      <c r="X46" s="60"/>
      <c r="Y46" s="60" t="s">
        <v>672</v>
      </c>
      <c r="Z46" s="60"/>
      <c r="AA46" s="60"/>
      <c r="AB46" s="60"/>
      <c r="AC46" s="60"/>
      <c r="AD46" s="60"/>
      <c r="AE46" s="60"/>
      <c r="AF46" s="60"/>
      <c r="AG46" s="60"/>
      <c r="AH46" s="60"/>
      <c r="AI46" s="60"/>
      <c r="AJ46" s="60" t="s">
        <v>672</v>
      </c>
      <c r="AK46" s="60"/>
      <c r="AL46" s="60"/>
    </row>
    <row r="47" spans="1:38" ht="50" customHeight="1" x14ac:dyDescent="0.25">
      <c r="A47" s="50" t="s">
        <v>357</v>
      </c>
      <c r="B47" s="50" t="s">
        <v>358</v>
      </c>
      <c r="C47" s="58">
        <f>COUNTIF('POL-TAR-002'!$A$11:$A$54,$A47)</f>
        <v>1</v>
      </c>
      <c r="D47" s="58">
        <f>COUNTIF('POL-TAR-003'!$A$11:$A$52,$A47)</f>
        <v>1</v>
      </c>
      <c r="E47" s="58">
        <f>COUNTIF('POL-TAR-004'!$A$11:$A$92,$A47)</f>
        <v>1</v>
      </c>
      <c r="F47" s="58">
        <f>COUNTIF('POL-TAR-005'!$A$11:$A$59,$A47)</f>
        <v>0</v>
      </c>
      <c r="G47" s="58">
        <f>COUNTIF('POL-TAR-006'!$A$11:$A$47,$A47)</f>
        <v>1</v>
      </c>
      <c r="H47" s="58">
        <f>COUNTIF('POL-TAR-007'!$A$11:$A$50,$A47)</f>
        <v>1</v>
      </c>
      <c r="I47" s="58">
        <f>COUNTIF('POL-TAR-008'!$A$11:$A$262,$A47)</f>
        <v>1</v>
      </c>
      <c r="J47" s="58">
        <f>COUNTIF('POL-TAR-009'!$A$11:$A$127,$A47)</f>
        <v>0</v>
      </c>
      <c r="K47" s="58">
        <f>COUNTIF('POL-TAR-010'!$A$12:$A$66,$A47)</f>
        <v>1</v>
      </c>
      <c r="L47" s="159"/>
      <c r="M47" s="59" t="s">
        <v>689</v>
      </c>
      <c r="N47" s="59" t="s">
        <v>690</v>
      </c>
      <c r="O47" s="59" t="s">
        <v>674</v>
      </c>
      <c r="P47" s="59" t="s">
        <v>678</v>
      </c>
      <c r="Q47" s="59" t="s">
        <v>670</v>
      </c>
      <c r="R47" s="60" t="s">
        <v>672</v>
      </c>
      <c r="S47" s="60" t="s">
        <v>671</v>
      </c>
      <c r="T47" s="60" t="s">
        <v>671</v>
      </c>
      <c r="U47" s="60" t="s">
        <v>672</v>
      </c>
      <c r="V47" s="60"/>
      <c r="W47" s="60"/>
      <c r="X47" s="60"/>
      <c r="Y47" s="60" t="s">
        <v>672</v>
      </c>
      <c r="Z47" s="60"/>
      <c r="AA47" s="60"/>
      <c r="AB47" s="60"/>
      <c r="AC47" s="60"/>
      <c r="AD47" s="60"/>
      <c r="AE47" s="60"/>
      <c r="AF47" s="60"/>
      <c r="AG47" s="60" t="s">
        <v>672</v>
      </c>
      <c r="AH47" s="60"/>
      <c r="AI47" s="60"/>
      <c r="AJ47" s="60"/>
      <c r="AK47" s="60"/>
      <c r="AL47" s="60"/>
    </row>
    <row r="48" spans="1:38" ht="50" customHeight="1" x14ac:dyDescent="0.25">
      <c r="A48" s="50" t="s">
        <v>362</v>
      </c>
      <c r="B48" s="50" t="s">
        <v>363</v>
      </c>
      <c r="C48" s="58">
        <f>COUNTIF('POL-TAR-002'!$A$11:$A$54,$A48)</f>
        <v>0</v>
      </c>
      <c r="D48" s="58">
        <f>COUNTIF('POL-TAR-003'!$A$11:$A$52,$A48)</f>
        <v>1</v>
      </c>
      <c r="E48" s="58">
        <f>COUNTIF('POL-TAR-004'!$A$11:$A$92,$A48)</f>
        <v>0</v>
      </c>
      <c r="F48" s="58">
        <f>COUNTIF('POL-TAR-005'!$A$11:$A$59,$A48)</f>
        <v>1</v>
      </c>
      <c r="G48" s="58">
        <f>COUNTIF('POL-TAR-006'!$A$11:$A$47,$A48)</f>
        <v>0</v>
      </c>
      <c r="H48" s="58">
        <f>COUNTIF('POL-TAR-007'!$A$11:$A$50,$A48)</f>
        <v>0</v>
      </c>
      <c r="I48" s="58">
        <f>COUNTIF('POL-TAR-008'!$A$11:$A$262,$A48)</f>
        <v>1</v>
      </c>
      <c r="J48" s="58">
        <f>COUNTIF('POL-TAR-009'!$A$11:$A$127,$A48)</f>
        <v>0</v>
      </c>
      <c r="K48" s="58">
        <f>COUNTIF('POL-TAR-010'!$A$12:$A$66,$A48)</f>
        <v>0</v>
      </c>
      <c r="L48" s="159"/>
      <c r="M48" s="59" t="s">
        <v>675</v>
      </c>
      <c r="N48" s="59" t="s">
        <v>683</v>
      </c>
      <c r="O48" s="59" t="s">
        <v>674</v>
      </c>
      <c r="P48" s="59" t="s">
        <v>669</v>
      </c>
      <c r="Q48" s="59" t="s">
        <v>670</v>
      </c>
      <c r="R48" s="60" t="s">
        <v>671</v>
      </c>
      <c r="S48" s="60" t="s">
        <v>672</v>
      </c>
      <c r="T48" s="60" t="s">
        <v>671</v>
      </c>
      <c r="U48" s="60" t="s">
        <v>672</v>
      </c>
      <c r="V48" s="60" t="s">
        <v>672</v>
      </c>
      <c r="W48" s="60"/>
      <c r="X48" s="60" t="s">
        <v>672</v>
      </c>
      <c r="Y48" s="60"/>
      <c r="Z48" s="60"/>
      <c r="AA48" s="60"/>
      <c r="AB48" s="60"/>
      <c r="AC48" s="60"/>
      <c r="AD48" s="60"/>
      <c r="AE48" s="60"/>
      <c r="AF48" s="60"/>
      <c r="AG48" s="60"/>
      <c r="AH48" s="60"/>
      <c r="AI48" s="60"/>
      <c r="AJ48" s="60"/>
      <c r="AK48" s="60" t="s">
        <v>672</v>
      </c>
      <c r="AL48" s="60"/>
    </row>
    <row r="49" spans="1:38" ht="50" customHeight="1" x14ac:dyDescent="0.25">
      <c r="A49" s="50" t="s">
        <v>370</v>
      </c>
      <c r="B49" s="50" t="s">
        <v>371</v>
      </c>
      <c r="C49" s="58">
        <f>COUNTIF('POL-TAR-002'!$A$11:$A$54,$A49)</f>
        <v>1</v>
      </c>
      <c r="D49" s="58">
        <f>COUNTIF('POL-TAR-003'!$A$11:$A$52,$A49)</f>
        <v>0</v>
      </c>
      <c r="E49" s="58">
        <f>COUNTIF('POL-TAR-004'!$A$11:$A$92,$A49)</f>
        <v>1</v>
      </c>
      <c r="F49" s="58">
        <f>COUNTIF('POL-TAR-005'!$A$11:$A$59,$A49)</f>
        <v>0</v>
      </c>
      <c r="G49" s="58">
        <f>COUNTIF('POL-TAR-006'!$A$11:$A$47,$A49)</f>
        <v>0</v>
      </c>
      <c r="H49" s="58">
        <f>COUNTIF('POL-TAR-007'!$A$11:$A$50,$A49)</f>
        <v>0</v>
      </c>
      <c r="I49" s="58">
        <f>COUNTIF('POL-TAR-008'!$A$11:$A$262,$A49)</f>
        <v>1</v>
      </c>
      <c r="J49" s="58">
        <f>COUNTIF('POL-TAR-009'!$A$11:$A$127,$A49)</f>
        <v>1</v>
      </c>
      <c r="K49" s="58">
        <f>COUNTIF('POL-TAR-010'!$A$12:$A$66,$A49)</f>
        <v>1</v>
      </c>
      <c r="L49" s="159"/>
      <c r="M49" s="59" t="s">
        <v>666</v>
      </c>
      <c r="N49" s="59" t="s">
        <v>681</v>
      </c>
      <c r="O49" s="59" t="s">
        <v>677</v>
      </c>
      <c r="P49" s="59" t="s">
        <v>669</v>
      </c>
      <c r="Q49" s="59" t="s">
        <v>670</v>
      </c>
      <c r="R49" s="60" t="s">
        <v>671</v>
      </c>
      <c r="S49" s="60" t="s">
        <v>672</v>
      </c>
      <c r="T49" s="60" t="s">
        <v>671</v>
      </c>
      <c r="U49" s="60" t="s">
        <v>672</v>
      </c>
      <c r="V49" s="60" t="s">
        <v>672</v>
      </c>
      <c r="W49" s="60"/>
      <c r="X49" s="60"/>
      <c r="Y49" s="60" t="s">
        <v>672</v>
      </c>
      <c r="Z49" s="60"/>
      <c r="AA49" s="60" t="s">
        <v>672</v>
      </c>
      <c r="AB49" s="60"/>
      <c r="AC49" s="60"/>
      <c r="AD49" s="60"/>
      <c r="AE49" s="60"/>
      <c r="AF49" s="60"/>
      <c r="AG49" s="60"/>
      <c r="AH49" s="60"/>
      <c r="AI49" s="60"/>
      <c r="AJ49" s="60"/>
      <c r="AK49" s="60"/>
      <c r="AL49" s="60" t="s">
        <v>672</v>
      </c>
    </row>
    <row r="50" spans="1:38" ht="50" customHeight="1" x14ac:dyDescent="0.25">
      <c r="A50" s="50" t="s">
        <v>375</v>
      </c>
      <c r="B50" s="50" t="s">
        <v>376</v>
      </c>
      <c r="C50" s="58">
        <f>COUNTIF('POL-TAR-002'!$A$11:$A$54,$A50)</f>
        <v>0</v>
      </c>
      <c r="D50" s="58">
        <f>COUNTIF('POL-TAR-003'!$A$11:$A$52,$A50)</f>
        <v>1</v>
      </c>
      <c r="E50" s="58">
        <f>COUNTIF('POL-TAR-004'!$A$11:$A$92,$A50)</f>
        <v>0</v>
      </c>
      <c r="F50" s="58">
        <f>COUNTIF('POL-TAR-005'!$A$11:$A$59,$A50)</f>
        <v>1</v>
      </c>
      <c r="G50" s="58">
        <f>COUNTIF('POL-TAR-006'!$A$11:$A$47,$A50)</f>
        <v>0</v>
      </c>
      <c r="H50" s="58">
        <f>COUNTIF('POL-TAR-007'!$A$11:$A$50,$A50)</f>
        <v>0</v>
      </c>
      <c r="I50" s="58">
        <f>COUNTIF('POL-TAR-008'!$A$11:$A$262,$A50)</f>
        <v>1</v>
      </c>
      <c r="J50" s="58">
        <f>COUNTIF('POL-TAR-009'!$A$11:$A$127,$A50)</f>
        <v>0</v>
      </c>
      <c r="K50" s="58">
        <f>COUNTIF('POL-TAR-010'!$A$12:$A$66,$A50)</f>
        <v>0</v>
      </c>
      <c r="L50" s="159"/>
      <c r="M50" s="59" t="s">
        <v>675</v>
      </c>
      <c r="N50" s="59" t="s">
        <v>684</v>
      </c>
      <c r="O50" s="59" t="s">
        <v>680</v>
      </c>
      <c r="P50" s="59" t="s">
        <v>669</v>
      </c>
      <c r="Q50" s="59" t="s">
        <v>670</v>
      </c>
      <c r="R50" s="60" t="s">
        <v>671</v>
      </c>
      <c r="S50" s="60" t="s">
        <v>672</v>
      </c>
      <c r="T50" s="60" t="s">
        <v>671</v>
      </c>
      <c r="U50" s="60"/>
      <c r="V50" s="60" t="s">
        <v>672</v>
      </c>
      <c r="W50" s="60"/>
      <c r="X50" s="60" t="s">
        <v>672</v>
      </c>
      <c r="Y50" s="60"/>
      <c r="Z50" s="60"/>
      <c r="AA50" s="60"/>
      <c r="AB50" s="60"/>
      <c r="AC50" s="60"/>
      <c r="AD50" s="60"/>
      <c r="AE50" s="60"/>
      <c r="AF50" s="60"/>
      <c r="AG50" s="60"/>
      <c r="AH50" s="60"/>
      <c r="AI50" s="60"/>
      <c r="AJ50" s="60"/>
      <c r="AK50" s="60" t="s">
        <v>672</v>
      </c>
      <c r="AL50" s="60"/>
    </row>
    <row r="51" spans="1:38" ht="50" customHeight="1" x14ac:dyDescent="0.25">
      <c r="A51" s="50" t="s">
        <v>383</v>
      </c>
      <c r="B51" s="50" t="s">
        <v>384</v>
      </c>
      <c r="C51" s="58">
        <f>COUNTIF('POL-TAR-002'!$A$11:$A$54,$A51)</f>
        <v>0</v>
      </c>
      <c r="D51" s="58">
        <f>COUNTIF('POL-TAR-003'!$A$11:$A$52,$A51)</f>
        <v>1</v>
      </c>
      <c r="E51" s="58">
        <f>COUNTIF('POL-TAR-004'!$A$11:$A$92,$A51)</f>
        <v>1</v>
      </c>
      <c r="F51" s="58">
        <f>COUNTIF('POL-TAR-005'!$A$11:$A$59,$A51)</f>
        <v>0</v>
      </c>
      <c r="G51" s="58">
        <f>COUNTIF('POL-TAR-006'!$A$11:$A$47,$A51)</f>
        <v>0</v>
      </c>
      <c r="H51" s="58">
        <f>COUNTIF('POL-TAR-007'!$A$11:$A$50,$A51)</f>
        <v>0</v>
      </c>
      <c r="I51" s="58">
        <f>COUNTIF('POL-TAR-008'!$A$11:$A$262,$A51)</f>
        <v>1</v>
      </c>
      <c r="J51" s="58">
        <f>COUNTIF('POL-TAR-009'!$A$11:$A$127,$A51)</f>
        <v>1</v>
      </c>
      <c r="K51" s="58">
        <f>COUNTIF('POL-TAR-010'!$A$12:$A$66,$A51)</f>
        <v>1</v>
      </c>
      <c r="L51" s="159"/>
      <c r="M51" s="59" t="s">
        <v>666</v>
      </c>
      <c r="N51" s="59" t="s">
        <v>667</v>
      </c>
      <c r="O51" s="59" t="s">
        <v>674</v>
      </c>
      <c r="P51" s="59" t="s">
        <v>669</v>
      </c>
      <c r="Q51" s="59" t="s">
        <v>670</v>
      </c>
      <c r="R51" s="60" t="s">
        <v>671</v>
      </c>
      <c r="S51" s="60" t="s">
        <v>672</v>
      </c>
      <c r="T51" s="60" t="s">
        <v>671</v>
      </c>
      <c r="U51" s="60" t="s">
        <v>672</v>
      </c>
      <c r="V51" s="60"/>
      <c r="W51" s="60"/>
      <c r="X51" s="60"/>
      <c r="Y51" s="60"/>
      <c r="Z51" s="60" t="s">
        <v>672</v>
      </c>
      <c r="AA51" s="60"/>
      <c r="AB51" s="60"/>
      <c r="AC51" s="60"/>
      <c r="AD51" s="60"/>
      <c r="AE51" s="60"/>
      <c r="AF51" s="60" t="s">
        <v>672</v>
      </c>
      <c r="AG51" s="60"/>
      <c r="AH51" s="60"/>
      <c r="AI51" s="60" t="s">
        <v>672</v>
      </c>
      <c r="AJ51" s="60"/>
      <c r="AK51" s="60"/>
      <c r="AL51" s="60"/>
    </row>
    <row r="52" spans="1:38" ht="50" customHeight="1" x14ac:dyDescent="0.25">
      <c r="A52" s="50" t="s">
        <v>394</v>
      </c>
      <c r="B52" s="50" t="s">
        <v>395</v>
      </c>
      <c r="C52" s="58">
        <f>COUNTIF('POL-TAR-002'!$A$11:$A$54,$A52)</f>
        <v>1</v>
      </c>
      <c r="D52" s="58">
        <f>COUNTIF('POL-TAR-003'!$A$11:$A$52,$A52)</f>
        <v>1</v>
      </c>
      <c r="E52" s="58">
        <f>COUNTIF('POL-TAR-004'!$A$11:$A$92,$A52)</f>
        <v>1</v>
      </c>
      <c r="F52" s="58">
        <f>COUNTIF('POL-TAR-005'!$A$11:$A$59,$A52)</f>
        <v>0</v>
      </c>
      <c r="G52" s="58">
        <f>COUNTIF('POL-TAR-006'!$A$11:$A$47,$A52)</f>
        <v>0</v>
      </c>
      <c r="H52" s="58">
        <f>COUNTIF('POL-TAR-007'!$A$11:$A$50,$A52)</f>
        <v>0</v>
      </c>
      <c r="I52" s="58">
        <f>COUNTIF('POL-TAR-008'!$A$11:$A$262,$A52)</f>
        <v>1</v>
      </c>
      <c r="J52" s="58">
        <f>COUNTIF('POL-TAR-009'!$A$11:$A$127,$A52)</f>
        <v>0</v>
      </c>
      <c r="K52" s="58">
        <f>COUNTIF('POL-TAR-010'!$A$12:$A$66,$A52)</f>
        <v>0</v>
      </c>
      <c r="L52" s="159"/>
      <c r="M52" s="59" t="s">
        <v>666</v>
      </c>
      <c r="N52" s="59" t="s">
        <v>682</v>
      </c>
      <c r="O52" s="59" t="s">
        <v>677</v>
      </c>
      <c r="P52" s="59" t="s">
        <v>685</v>
      </c>
      <c r="Q52" s="59" t="s">
        <v>670</v>
      </c>
      <c r="R52" s="60" t="s">
        <v>671</v>
      </c>
      <c r="S52" s="60" t="s">
        <v>672</v>
      </c>
      <c r="T52" s="60"/>
      <c r="U52" s="60"/>
      <c r="V52" s="60"/>
      <c r="W52" s="60"/>
      <c r="X52" s="60"/>
      <c r="Y52" s="60" t="s">
        <v>672</v>
      </c>
      <c r="Z52" s="60"/>
      <c r="AA52" s="60"/>
      <c r="AB52" s="60"/>
      <c r="AC52" s="60"/>
      <c r="AD52" s="60"/>
      <c r="AE52" s="60"/>
      <c r="AF52" s="60"/>
      <c r="AG52" s="60"/>
      <c r="AH52" s="60"/>
      <c r="AI52" s="60"/>
      <c r="AJ52" s="60" t="s">
        <v>672</v>
      </c>
      <c r="AK52" s="60"/>
      <c r="AL52" s="60"/>
    </row>
    <row r="53" spans="1:38" ht="50" customHeight="1" x14ac:dyDescent="0.25">
      <c r="A53" s="50" t="s">
        <v>402</v>
      </c>
      <c r="B53" s="50" t="s">
        <v>403</v>
      </c>
      <c r="C53" s="58">
        <f>COUNTIF('POL-TAR-002'!$A$11:$A$54,$A53)</f>
        <v>0</v>
      </c>
      <c r="D53" s="58">
        <f>COUNTIF('POL-TAR-003'!$A$11:$A$52,$A53)</f>
        <v>0</v>
      </c>
      <c r="E53" s="58">
        <f>COUNTIF('POL-TAR-004'!$A$11:$A$92,$A53)</f>
        <v>0</v>
      </c>
      <c r="F53" s="58">
        <f>COUNTIF('POL-TAR-005'!$A$11:$A$59,$A53)</f>
        <v>0</v>
      </c>
      <c r="G53" s="58">
        <f>COUNTIF('POL-TAR-006'!$A$11:$A$47,$A53)</f>
        <v>0</v>
      </c>
      <c r="H53" s="58">
        <f>COUNTIF('POL-TAR-007'!$A$11:$A$50,$A53)</f>
        <v>0</v>
      </c>
      <c r="I53" s="58">
        <f>COUNTIF('POL-TAR-008'!$A$11:$A$262,$A53)</f>
        <v>1</v>
      </c>
      <c r="J53" s="58">
        <f>COUNTIF('POL-TAR-009'!$A$11:$A$127,$A53)</f>
        <v>0</v>
      </c>
      <c r="K53" s="58">
        <f>COUNTIF('POL-TAR-010'!$A$12:$A$66,$A53)</f>
        <v>0</v>
      </c>
      <c r="L53" s="159"/>
      <c r="M53" s="59" t="s">
        <v>666</v>
      </c>
      <c r="N53" s="59" t="s">
        <v>686</v>
      </c>
      <c r="O53" s="59" t="s">
        <v>668</v>
      </c>
      <c r="P53" s="59" t="s">
        <v>669</v>
      </c>
      <c r="Q53" s="59" t="s">
        <v>670</v>
      </c>
      <c r="R53" s="60" t="s">
        <v>671</v>
      </c>
      <c r="S53" s="60" t="s">
        <v>672</v>
      </c>
      <c r="T53" s="60" t="s">
        <v>671</v>
      </c>
      <c r="U53" s="60" t="s">
        <v>672</v>
      </c>
      <c r="V53" s="60"/>
      <c r="W53" s="60" t="s">
        <v>672</v>
      </c>
      <c r="X53" s="60"/>
      <c r="Y53" s="60"/>
      <c r="Z53" s="60"/>
      <c r="AA53" s="60"/>
      <c r="AB53" s="60"/>
      <c r="AC53" s="60"/>
      <c r="AD53" s="60" t="s">
        <v>672</v>
      </c>
      <c r="AE53" s="60"/>
      <c r="AF53" s="60"/>
      <c r="AG53" s="60" t="s">
        <v>672</v>
      </c>
      <c r="AH53" s="60" t="s">
        <v>672</v>
      </c>
      <c r="AI53" s="60"/>
      <c r="AJ53" s="60"/>
      <c r="AK53" s="60"/>
      <c r="AL53" s="60"/>
    </row>
    <row r="54" spans="1:38" ht="50" customHeight="1" x14ac:dyDescent="0.25">
      <c r="A54" s="50" t="s">
        <v>407</v>
      </c>
      <c r="B54" s="50" t="s">
        <v>408</v>
      </c>
      <c r="C54" s="58">
        <f>COUNTIF('POL-TAR-002'!$A$11:$A$54,$A54)</f>
        <v>0</v>
      </c>
      <c r="D54" s="58">
        <f>COUNTIF('POL-TAR-003'!$A$11:$A$52,$A54)</f>
        <v>0</v>
      </c>
      <c r="E54" s="58">
        <f>COUNTIF('POL-TAR-004'!$A$11:$A$92,$A54)</f>
        <v>1</v>
      </c>
      <c r="F54" s="58">
        <f>COUNTIF('POL-TAR-005'!$A$11:$A$59,$A54)</f>
        <v>1</v>
      </c>
      <c r="G54" s="58">
        <f>COUNTIF('POL-TAR-006'!$A$11:$A$47,$A54)</f>
        <v>1</v>
      </c>
      <c r="H54" s="58">
        <f>COUNTIF('POL-TAR-007'!$A$11:$A$50,$A54)</f>
        <v>1</v>
      </c>
      <c r="I54" s="58">
        <f>COUNTIF('POL-TAR-008'!$A$11:$A$262,$A54)</f>
        <v>1</v>
      </c>
      <c r="J54" s="58">
        <f>COUNTIF('POL-TAR-009'!$A$11:$A$127,$A54)</f>
        <v>1</v>
      </c>
      <c r="K54" s="58">
        <f>COUNTIF('POL-TAR-010'!$A$12:$A$66,$A54)</f>
        <v>1</v>
      </c>
      <c r="L54" s="159"/>
      <c r="M54" s="59" t="s">
        <v>666</v>
      </c>
      <c r="N54" s="59" t="s">
        <v>681</v>
      </c>
      <c r="O54" s="59" t="s">
        <v>674</v>
      </c>
      <c r="P54" s="59" t="s">
        <v>669</v>
      </c>
      <c r="Q54" s="59" t="s">
        <v>670</v>
      </c>
      <c r="R54" s="60" t="s">
        <v>671</v>
      </c>
      <c r="S54" s="60" t="s">
        <v>672</v>
      </c>
      <c r="T54" s="60" t="s">
        <v>671</v>
      </c>
      <c r="U54" s="60" t="s">
        <v>672</v>
      </c>
      <c r="V54" s="60"/>
      <c r="W54" s="60"/>
      <c r="X54" s="60"/>
      <c r="Y54" s="60" t="s">
        <v>672</v>
      </c>
      <c r="Z54" s="60"/>
      <c r="AA54" s="60" t="s">
        <v>672</v>
      </c>
      <c r="AB54" s="60" t="s">
        <v>672</v>
      </c>
      <c r="AC54" s="60"/>
      <c r="AD54" s="60"/>
      <c r="AE54" s="60" t="s">
        <v>672</v>
      </c>
      <c r="AF54" s="60"/>
      <c r="AG54" s="60"/>
      <c r="AH54" s="60"/>
      <c r="AI54" s="60"/>
      <c r="AJ54" s="60"/>
      <c r="AK54" s="60"/>
      <c r="AL54" s="60" t="s">
        <v>672</v>
      </c>
    </row>
    <row r="55" spans="1:38" ht="50" customHeight="1" x14ac:dyDescent="0.25">
      <c r="A55" s="50" t="s">
        <v>412</v>
      </c>
      <c r="B55" s="50" t="s">
        <v>413</v>
      </c>
      <c r="C55" s="58">
        <f>COUNTIF('POL-TAR-002'!$A$11:$A$54,$A55)</f>
        <v>1</v>
      </c>
      <c r="D55" s="58">
        <f>COUNTIF('POL-TAR-003'!$A$11:$A$52,$A55)</f>
        <v>1</v>
      </c>
      <c r="E55" s="58">
        <f>COUNTIF('POL-TAR-004'!$A$11:$A$92,$A55)</f>
        <v>0</v>
      </c>
      <c r="F55" s="58">
        <f>COUNTIF('POL-TAR-005'!$A$11:$A$59,$A55)</f>
        <v>1</v>
      </c>
      <c r="G55" s="58">
        <f>COUNTIF('POL-TAR-006'!$A$11:$A$47,$A55)</f>
        <v>0</v>
      </c>
      <c r="H55" s="58">
        <f>COUNTIF('POL-TAR-007'!$A$11:$A$50,$A55)</f>
        <v>0</v>
      </c>
      <c r="I55" s="58">
        <f>COUNTIF('POL-TAR-008'!$A$11:$A$262,$A55)</f>
        <v>1</v>
      </c>
      <c r="J55" s="58">
        <f>COUNTIF('POL-TAR-009'!$A$11:$A$127,$A55)</f>
        <v>0</v>
      </c>
      <c r="K55" s="58">
        <f>COUNTIF('POL-TAR-010'!$A$12:$A$66,$A55)</f>
        <v>0</v>
      </c>
      <c r="L55" s="159"/>
      <c r="M55" s="59" t="s">
        <v>666</v>
      </c>
      <c r="N55" s="59" t="s">
        <v>681</v>
      </c>
      <c r="O55" s="59" t="s">
        <v>680</v>
      </c>
      <c r="P55" s="59" t="s">
        <v>669</v>
      </c>
      <c r="Q55" s="59" t="s">
        <v>670</v>
      </c>
      <c r="R55" s="60" t="s">
        <v>671</v>
      </c>
      <c r="S55" s="60" t="s">
        <v>672</v>
      </c>
      <c r="T55" s="60" t="s">
        <v>672</v>
      </c>
      <c r="U55" s="60" t="s">
        <v>672</v>
      </c>
      <c r="V55" s="60"/>
      <c r="W55" s="60"/>
      <c r="X55" s="60"/>
      <c r="Y55" s="60"/>
      <c r="Z55" s="60"/>
      <c r="AA55" s="60"/>
      <c r="AB55" s="60"/>
      <c r="AC55" s="60"/>
      <c r="AD55" s="60"/>
      <c r="AE55" s="60"/>
      <c r="AF55" s="60"/>
      <c r="AG55" s="60"/>
      <c r="AH55" s="60"/>
      <c r="AI55" s="60"/>
      <c r="AJ55" s="60"/>
      <c r="AK55" s="60" t="s">
        <v>672</v>
      </c>
      <c r="AL55" s="60" t="s">
        <v>672</v>
      </c>
    </row>
    <row r="56" spans="1:38" ht="50" customHeight="1" x14ac:dyDescent="0.25">
      <c r="A56" s="50" t="s">
        <v>417</v>
      </c>
      <c r="B56" s="50" t="s">
        <v>418</v>
      </c>
      <c r="C56" s="58">
        <f>COUNTIF('POL-TAR-002'!$A$11:$A$54,$A56)</f>
        <v>0</v>
      </c>
      <c r="D56" s="58">
        <f>COUNTIF('POL-TAR-003'!$A$11:$A$52,$A56)</f>
        <v>1</v>
      </c>
      <c r="E56" s="58">
        <f>COUNTIF('POL-TAR-004'!$A$11:$A$92,$A56)</f>
        <v>0</v>
      </c>
      <c r="F56" s="58">
        <f>COUNTIF('POL-TAR-005'!$A$11:$A$59,$A56)</f>
        <v>1</v>
      </c>
      <c r="G56" s="58">
        <f>COUNTIF('POL-TAR-006'!$A$11:$A$47,$A56)</f>
        <v>1</v>
      </c>
      <c r="H56" s="58">
        <f>COUNTIF('POL-TAR-007'!$A$11:$A$50,$A56)</f>
        <v>0</v>
      </c>
      <c r="I56" s="58">
        <f>COUNTIF('POL-TAR-008'!$A$11:$A$262,$A56)</f>
        <v>1</v>
      </c>
      <c r="J56" s="58">
        <f>COUNTIF('POL-TAR-009'!$A$11:$A$127,$A56)</f>
        <v>0</v>
      </c>
      <c r="K56" s="58">
        <f>COUNTIF('POL-TAR-010'!$A$12:$A$66,$A56)</f>
        <v>0</v>
      </c>
      <c r="L56" s="159"/>
      <c r="M56" s="59" t="s">
        <v>675</v>
      </c>
      <c r="N56" s="59" t="s">
        <v>683</v>
      </c>
      <c r="O56" s="59" t="s">
        <v>674</v>
      </c>
      <c r="P56" s="59" t="s">
        <v>669</v>
      </c>
      <c r="Q56" s="59" t="s">
        <v>670</v>
      </c>
      <c r="R56" s="60" t="s">
        <v>671</v>
      </c>
      <c r="S56" s="60" t="s">
        <v>672</v>
      </c>
      <c r="T56" s="60" t="s">
        <v>671</v>
      </c>
      <c r="U56" s="60"/>
      <c r="V56" s="60" t="s">
        <v>672</v>
      </c>
      <c r="W56" s="60"/>
      <c r="X56" s="60" t="s">
        <v>672</v>
      </c>
      <c r="Y56" s="60"/>
      <c r="Z56" s="60"/>
      <c r="AA56" s="60"/>
      <c r="AB56" s="60"/>
      <c r="AC56" s="60"/>
      <c r="AD56" s="60"/>
      <c r="AE56" s="60"/>
      <c r="AF56" s="60"/>
      <c r="AG56" s="60"/>
      <c r="AH56" s="60"/>
      <c r="AI56" s="60"/>
      <c r="AJ56" s="60"/>
      <c r="AK56" s="60" t="s">
        <v>672</v>
      </c>
      <c r="AL56" s="60"/>
    </row>
    <row r="57" spans="1:38" ht="50" customHeight="1" x14ac:dyDescent="0.25">
      <c r="A57" s="50" t="s">
        <v>422</v>
      </c>
      <c r="B57" s="50" t="s">
        <v>423</v>
      </c>
      <c r="C57" s="58">
        <f>COUNTIF('POL-TAR-002'!$A$11:$A$54,$A57)</f>
        <v>0</v>
      </c>
      <c r="D57" s="58">
        <f>COUNTIF('POL-TAR-003'!$A$11:$A$52,$A57)</f>
        <v>0</v>
      </c>
      <c r="E57" s="58">
        <f>COUNTIF('POL-TAR-004'!$A$11:$A$92,$A57)</f>
        <v>0</v>
      </c>
      <c r="F57" s="58">
        <f>COUNTIF('POL-TAR-005'!$A$11:$A$59,$A57)</f>
        <v>0</v>
      </c>
      <c r="G57" s="58">
        <f>COUNTIF('POL-TAR-006'!$A$11:$A$47,$A57)</f>
        <v>0</v>
      </c>
      <c r="H57" s="58">
        <f>COUNTIF('POL-TAR-007'!$A$11:$A$50,$A57)</f>
        <v>0</v>
      </c>
      <c r="I57" s="58">
        <f>COUNTIF('POL-TAR-008'!$A$11:$A$262,$A57)</f>
        <v>1</v>
      </c>
      <c r="J57" s="58">
        <f>COUNTIF('POL-TAR-009'!$A$11:$A$127,$A57)</f>
        <v>0</v>
      </c>
      <c r="K57" s="58">
        <f>COUNTIF('POL-TAR-010'!$A$12:$A$66,$A57)</f>
        <v>0</v>
      </c>
      <c r="L57" s="159"/>
      <c r="M57" s="59" t="s">
        <v>666</v>
      </c>
      <c r="N57" s="59" t="s">
        <v>686</v>
      </c>
      <c r="O57" s="59" t="s">
        <v>674</v>
      </c>
      <c r="P57" s="59" t="s">
        <v>669</v>
      </c>
      <c r="Q57" s="59" t="s">
        <v>670</v>
      </c>
      <c r="R57" s="60" t="s">
        <v>671</v>
      </c>
      <c r="S57" s="60" t="s">
        <v>672</v>
      </c>
      <c r="T57" s="60" t="s">
        <v>671</v>
      </c>
      <c r="U57" s="60" t="s">
        <v>672</v>
      </c>
      <c r="V57" s="60"/>
      <c r="W57" s="60" t="s">
        <v>672</v>
      </c>
      <c r="X57" s="60"/>
      <c r="Y57" s="60"/>
      <c r="Z57" s="60"/>
      <c r="AA57" s="60"/>
      <c r="AB57" s="60"/>
      <c r="AC57" s="60"/>
      <c r="AD57" s="60" t="s">
        <v>672</v>
      </c>
      <c r="AE57" s="60"/>
      <c r="AF57" s="60"/>
      <c r="AG57" s="60"/>
      <c r="AH57" s="60" t="s">
        <v>672</v>
      </c>
      <c r="AI57" s="60"/>
      <c r="AJ57" s="60"/>
      <c r="AK57" s="60"/>
      <c r="AL57" s="60"/>
    </row>
    <row r="58" spans="1:38" ht="50" customHeight="1" x14ac:dyDescent="0.25">
      <c r="A58" s="50" t="s">
        <v>427</v>
      </c>
      <c r="B58" s="50" t="s">
        <v>428</v>
      </c>
      <c r="C58" s="58">
        <f>COUNTIF('POL-TAR-002'!$A$11:$A$54,$A58)</f>
        <v>0</v>
      </c>
      <c r="D58" s="58">
        <f>COUNTIF('POL-TAR-003'!$A$11:$A$52,$A58)</f>
        <v>1</v>
      </c>
      <c r="E58" s="58">
        <f>COUNTIF('POL-TAR-004'!$A$11:$A$92,$A58)</f>
        <v>0</v>
      </c>
      <c r="F58" s="58">
        <f>COUNTIF('POL-TAR-005'!$A$11:$A$59,$A58)</f>
        <v>1</v>
      </c>
      <c r="G58" s="58">
        <f>COUNTIF('POL-TAR-006'!$A$11:$A$47,$A58)</f>
        <v>0</v>
      </c>
      <c r="H58" s="58">
        <f>COUNTIF('POL-TAR-007'!$A$11:$A$50,$A58)</f>
        <v>0</v>
      </c>
      <c r="I58" s="58">
        <f>COUNTIF('POL-TAR-008'!$A$11:$A$262,$A58)</f>
        <v>1</v>
      </c>
      <c r="J58" s="58">
        <f>COUNTIF('POL-TAR-009'!$A$11:$A$127,$A58)</f>
        <v>0</v>
      </c>
      <c r="K58" s="58">
        <f>COUNTIF('POL-TAR-010'!$A$12:$A$66,$A58)</f>
        <v>0</v>
      </c>
      <c r="L58" s="159"/>
      <c r="M58" s="59" t="s">
        <v>675</v>
      </c>
      <c r="N58" s="59" t="s">
        <v>683</v>
      </c>
      <c r="O58" s="59" t="s">
        <v>674</v>
      </c>
      <c r="P58" s="59" t="s">
        <v>669</v>
      </c>
      <c r="Q58" s="59" t="s">
        <v>670</v>
      </c>
      <c r="R58" s="60" t="s">
        <v>671</v>
      </c>
      <c r="S58" s="60" t="s">
        <v>672</v>
      </c>
      <c r="T58" s="60" t="s">
        <v>672</v>
      </c>
      <c r="U58" s="60"/>
      <c r="V58" s="60" t="s">
        <v>672</v>
      </c>
      <c r="W58" s="60"/>
      <c r="X58" s="60" t="s">
        <v>672</v>
      </c>
      <c r="Y58" s="60"/>
      <c r="Z58" s="60"/>
      <c r="AA58" s="60"/>
      <c r="AB58" s="60"/>
      <c r="AC58" s="60"/>
      <c r="AD58" s="60"/>
      <c r="AE58" s="60"/>
      <c r="AF58" s="60"/>
      <c r="AG58" s="60"/>
      <c r="AH58" s="60"/>
      <c r="AI58" s="60"/>
      <c r="AJ58" s="60"/>
      <c r="AK58" s="60" t="s">
        <v>672</v>
      </c>
      <c r="AL58" s="60"/>
    </row>
    <row r="59" spans="1:38" ht="50" customHeight="1" x14ac:dyDescent="0.25">
      <c r="A59" s="50" t="s">
        <v>432</v>
      </c>
      <c r="B59" s="50" t="s">
        <v>433</v>
      </c>
      <c r="C59" s="58">
        <f>COUNTIF('POL-TAR-002'!$A$11:$A$54,$A59)</f>
        <v>0</v>
      </c>
      <c r="D59" s="58">
        <f>COUNTIF('POL-TAR-003'!$A$11:$A$52,$A59)</f>
        <v>0</v>
      </c>
      <c r="E59" s="58">
        <f>COUNTIF('POL-TAR-004'!$A$11:$A$92,$A59)</f>
        <v>1</v>
      </c>
      <c r="F59" s="58">
        <f>COUNTIF('POL-TAR-005'!$A$11:$A$59,$A59)</f>
        <v>0</v>
      </c>
      <c r="G59" s="58">
        <f>COUNTIF('POL-TAR-006'!$A$11:$A$47,$A59)</f>
        <v>0</v>
      </c>
      <c r="H59" s="58">
        <f>COUNTIF('POL-TAR-007'!$A$11:$A$50,$A59)</f>
        <v>0</v>
      </c>
      <c r="I59" s="58">
        <f>COUNTIF('POL-TAR-008'!$A$11:$A$262,$A59)</f>
        <v>1</v>
      </c>
      <c r="J59" s="58">
        <f>COUNTIF('POL-TAR-009'!$A$11:$A$127,$A59)</f>
        <v>1</v>
      </c>
      <c r="K59" s="58">
        <f>COUNTIF('POL-TAR-010'!$A$12:$A$66,$A59)</f>
        <v>1</v>
      </c>
      <c r="L59" s="159"/>
      <c r="M59" s="59" t="s">
        <v>666</v>
      </c>
      <c r="N59" s="59" t="s">
        <v>686</v>
      </c>
      <c r="O59" s="59" t="s">
        <v>680</v>
      </c>
      <c r="P59" s="59" t="s">
        <v>669</v>
      </c>
      <c r="Q59" s="59" t="s">
        <v>670</v>
      </c>
      <c r="R59" s="60" t="s">
        <v>671</v>
      </c>
      <c r="S59" s="60" t="s">
        <v>672</v>
      </c>
      <c r="T59" s="60" t="s">
        <v>671</v>
      </c>
      <c r="U59" s="60" t="s">
        <v>672</v>
      </c>
      <c r="V59" s="60"/>
      <c r="W59" s="60" t="s">
        <v>672</v>
      </c>
      <c r="X59" s="60"/>
      <c r="Y59" s="60"/>
      <c r="Z59" s="60"/>
      <c r="AA59" s="60"/>
      <c r="AB59" s="60"/>
      <c r="AC59" s="60"/>
      <c r="AD59" s="60" t="s">
        <v>672</v>
      </c>
      <c r="AE59" s="60"/>
      <c r="AF59" s="60"/>
      <c r="AG59" s="60" t="s">
        <v>672</v>
      </c>
      <c r="AH59" s="60" t="s">
        <v>672</v>
      </c>
      <c r="AI59" s="60"/>
      <c r="AJ59" s="60"/>
      <c r="AK59" s="60"/>
      <c r="AL59" s="60"/>
    </row>
    <row r="60" spans="1:38" ht="50" customHeight="1" x14ac:dyDescent="0.25">
      <c r="A60" s="50" t="s">
        <v>437</v>
      </c>
      <c r="B60" s="50" t="s">
        <v>438</v>
      </c>
      <c r="C60" s="58">
        <f>COUNTIF('POL-TAR-002'!$A$11:$A$54,$A60)</f>
        <v>1</v>
      </c>
      <c r="D60" s="58">
        <f>COUNTIF('POL-TAR-003'!$A$11:$A$52,$A60)</f>
        <v>1</v>
      </c>
      <c r="E60" s="58">
        <f>COUNTIF('POL-TAR-004'!$A$11:$A$92,$A60)</f>
        <v>0</v>
      </c>
      <c r="F60" s="58">
        <f>COUNTIF('POL-TAR-005'!$A$11:$A$59,$A60)</f>
        <v>0</v>
      </c>
      <c r="G60" s="58">
        <f>COUNTIF('POL-TAR-006'!$A$11:$A$47,$A60)</f>
        <v>0</v>
      </c>
      <c r="H60" s="58">
        <f>COUNTIF('POL-TAR-007'!$A$11:$A$50,$A60)</f>
        <v>0</v>
      </c>
      <c r="I60" s="58">
        <f>COUNTIF('POL-TAR-008'!$A$11:$A$262,$A60)</f>
        <v>1</v>
      </c>
      <c r="J60" s="58">
        <f>COUNTIF('POL-TAR-009'!$A$11:$A$127,$A60)</f>
        <v>1</v>
      </c>
      <c r="K60" s="58">
        <f>COUNTIF('POL-TAR-010'!$A$12:$A$66,$A60)</f>
        <v>1</v>
      </c>
      <c r="L60" s="159"/>
      <c r="M60" s="59" t="s">
        <v>675</v>
      </c>
      <c r="N60" s="59" t="s">
        <v>684</v>
      </c>
      <c r="O60" s="59" t="s">
        <v>680</v>
      </c>
      <c r="P60" s="59" t="s">
        <v>669</v>
      </c>
      <c r="Q60" s="59" t="s">
        <v>670</v>
      </c>
      <c r="R60" s="60" t="s">
        <v>671</v>
      </c>
      <c r="S60" s="60" t="s">
        <v>672</v>
      </c>
      <c r="T60" s="60" t="s">
        <v>672</v>
      </c>
      <c r="U60" s="60"/>
      <c r="V60" s="60" t="s">
        <v>672</v>
      </c>
      <c r="W60" s="60"/>
      <c r="X60" s="60" t="s">
        <v>672</v>
      </c>
      <c r="Y60" s="60"/>
      <c r="Z60" s="60"/>
      <c r="AA60" s="60"/>
      <c r="AB60" s="60"/>
      <c r="AC60" s="60"/>
      <c r="AD60" s="60"/>
      <c r="AE60" s="60"/>
      <c r="AF60" s="60"/>
      <c r="AG60" s="60"/>
      <c r="AH60" s="60"/>
      <c r="AI60" s="60"/>
      <c r="AJ60" s="60"/>
      <c r="AK60" s="60" t="s">
        <v>672</v>
      </c>
      <c r="AL60" s="60"/>
    </row>
    <row r="61" spans="1:38" ht="50" customHeight="1" x14ac:dyDescent="0.25">
      <c r="A61" s="50" t="s">
        <v>442</v>
      </c>
      <c r="B61" s="50" t="s">
        <v>443</v>
      </c>
      <c r="C61" s="58">
        <f>COUNTIF('POL-TAR-002'!$A$11:$A$54,$A61)</f>
        <v>0</v>
      </c>
      <c r="D61" s="58">
        <f>COUNTIF('POL-TAR-003'!$A$11:$A$52,$A61)</f>
        <v>1</v>
      </c>
      <c r="E61" s="58">
        <f>COUNTIF('POL-TAR-004'!$A$11:$A$92,$A61)</f>
        <v>1</v>
      </c>
      <c r="F61" s="58">
        <f>COUNTIF('POL-TAR-005'!$A$11:$A$59,$A61)</f>
        <v>0</v>
      </c>
      <c r="G61" s="58">
        <f>COUNTIF('POL-TAR-006'!$A$11:$A$47,$A61)</f>
        <v>1</v>
      </c>
      <c r="H61" s="58">
        <f>COUNTIF('POL-TAR-007'!$A$11:$A$50,$A61)</f>
        <v>1</v>
      </c>
      <c r="I61" s="58">
        <f>COUNTIF('POL-TAR-008'!$A$11:$A$262,$A61)</f>
        <v>1</v>
      </c>
      <c r="J61" s="58">
        <f>COUNTIF('POL-TAR-009'!$A$11:$A$127,$A61)</f>
        <v>0</v>
      </c>
      <c r="K61" s="58">
        <f>COUNTIF('POL-TAR-010'!$A$12:$A$66,$A61)</f>
        <v>0</v>
      </c>
      <c r="L61" s="159"/>
      <c r="M61" s="59" t="s">
        <v>666</v>
      </c>
      <c r="N61" s="59" t="s">
        <v>681</v>
      </c>
      <c r="O61" s="59" t="s">
        <v>680</v>
      </c>
      <c r="P61" s="59" t="s">
        <v>669</v>
      </c>
      <c r="Q61" s="59" t="s">
        <v>670</v>
      </c>
      <c r="R61" s="60" t="s">
        <v>671</v>
      </c>
      <c r="S61" s="60" t="s">
        <v>672</v>
      </c>
      <c r="T61" s="60" t="s">
        <v>671</v>
      </c>
      <c r="U61" s="60" t="s">
        <v>672</v>
      </c>
      <c r="V61" s="60"/>
      <c r="W61" s="60"/>
      <c r="X61" s="60"/>
      <c r="Y61" s="60" t="s">
        <v>672</v>
      </c>
      <c r="Z61" s="60"/>
      <c r="AA61" s="60" t="s">
        <v>672</v>
      </c>
      <c r="AB61" s="60" t="s">
        <v>672</v>
      </c>
      <c r="AC61" s="60"/>
      <c r="AD61" s="60"/>
      <c r="AE61" s="60"/>
      <c r="AF61" s="60"/>
      <c r="AG61" s="60"/>
      <c r="AH61" s="60"/>
      <c r="AI61" s="60"/>
      <c r="AJ61" s="60"/>
      <c r="AK61" s="60"/>
      <c r="AL61" s="60" t="s">
        <v>672</v>
      </c>
    </row>
    <row r="62" spans="1:38" x14ac:dyDescent="0.25">
      <c r="C62" s="157">
        <f t="shared" ref="C62:F62" si="0">SUM(C11:C61)</f>
        <v>23</v>
      </c>
      <c r="D62" s="157">
        <f t="shared" si="0"/>
        <v>30</v>
      </c>
      <c r="E62" s="157">
        <f t="shared" si="0"/>
        <v>27</v>
      </c>
      <c r="F62" s="157">
        <f t="shared" si="0"/>
        <v>25</v>
      </c>
      <c r="G62" s="157">
        <f>SUM(G11:G61)</f>
        <v>22</v>
      </c>
      <c r="H62" s="157">
        <f t="shared" ref="H62:K62" si="1">SUM(H11:H61)</f>
        <v>18</v>
      </c>
      <c r="I62" s="157">
        <f t="shared" si="1"/>
        <v>50</v>
      </c>
      <c r="J62" s="157">
        <f t="shared" si="1"/>
        <v>28</v>
      </c>
      <c r="K62" s="157">
        <f t="shared" si="1"/>
        <v>20</v>
      </c>
    </row>
    <row r="63" spans="1:38" x14ac:dyDescent="0.25">
      <c r="C63" s="160">
        <f>C62/51</f>
        <v>0.45098039215686275</v>
      </c>
      <c r="D63" s="160">
        <f t="shared" ref="D63:K63" si="2">D62/51</f>
        <v>0.58823529411764708</v>
      </c>
      <c r="E63" s="160">
        <f t="shared" si="2"/>
        <v>0.52941176470588236</v>
      </c>
      <c r="F63" s="160">
        <f t="shared" si="2"/>
        <v>0.49019607843137253</v>
      </c>
      <c r="G63" s="160">
        <f t="shared" si="2"/>
        <v>0.43137254901960786</v>
      </c>
      <c r="H63" s="160">
        <f t="shared" si="2"/>
        <v>0.35294117647058826</v>
      </c>
      <c r="I63" s="160">
        <f t="shared" si="2"/>
        <v>0.98039215686274506</v>
      </c>
      <c r="J63" s="160">
        <f t="shared" si="2"/>
        <v>0.5490196078431373</v>
      </c>
      <c r="K63" s="160">
        <f t="shared" si="2"/>
        <v>0.39215686274509803</v>
      </c>
    </row>
  </sheetData>
  <mergeCells count="26">
    <mergeCell ref="AK4:AK10"/>
    <mergeCell ref="AL4:AL10"/>
    <mergeCell ref="AE4:AE10"/>
    <mergeCell ref="AF4:AF10"/>
    <mergeCell ref="AG4:AG10"/>
    <mergeCell ref="AH4:AH10"/>
    <mergeCell ref="AI4:AI10"/>
    <mergeCell ref="AJ4:AJ10"/>
    <mergeCell ref="Y4:Y10"/>
    <mergeCell ref="Z4:Z10"/>
    <mergeCell ref="AA4:AA10"/>
    <mergeCell ref="AB4:AB10"/>
    <mergeCell ref="AC4:AC10"/>
    <mergeCell ref="AD4:AD10"/>
    <mergeCell ref="S4:S10"/>
    <mergeCell ref="T4:T10"/>
    <mergeCell ref="U4:U10"/>
    <mergeCell ref="V4:V10"/>
    <mergeCell ref="W4:W10"/>
    <mergeCell ref="X4:X10"/>
    <mergeCell ref="M4:M10"/>
    <mergeCell ref="N4:N10"/>
    <mergeCell ref="O4:O10"/>
    <mergeCell ref="P4:P10"/>
    <mergeCell ref="Q4:Q10"/>
    <mergeCell ref="R4:R10"/>
  </mergeCells>
  <conditionalFormatting sqref="C11:K61">
    <cfRule type="colorScale" priority="1">
      <colorScale>
        <cfvo type="min"/>
        <cfvo type="max"/>
        <color rgb="FFFCFCFF"/>
        <color rgb="FF63BE7B"/>
      </colorScale>
    </cfRule>
  </conditionalFormatting>
  <hyperlinks>
    <hyperlink ref="B8" location="TOC!A1" display="Back to TOC" xr:uid="{85BE785F-2C31-C44C-9658-D4B0292F665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FD230-4793-B946-A0E8-800F958BBD39}">
  <sheetPr>
    <tabColor rgb="FFFFC000"/>
  </sheetPr>
  <dimension ref="A1:I133"/>
  <sheetViews>
    <sheetView zoomScaleNormal="100" workbookViewId="0">
      <pane xSplit="2" ySplit="10" topLeftCell="I46" activePane="bottomRight" state="frozen"/>
      <selection pane="topRight"/>
      <selection pane="bottomLeft"/>
      <selection pane="bottomRight"/>
    </sheetView>
  </sheetViews>
  <sheetFormatPr baseColWidth="10" defaultColWidth="9.1640625" defaultRowHeight="16" x14ac:dyDescent="0.25"/>
  <cols>
    <col min="1" max="1" width="18.1640625" style="34" bestFit="1" customWidth="1"/>
    <col min="2" max="2" width="32.5" style="34" customWidth="1"/>
    <col min="3" max="3" width="22.33203125" style="34" bestFit="1" customWidth="1"/>
    <col min="4" max="4" width="66.6640625" style="34" customWidth="1"/>
    <col min="5" max="7" width="8.33203125" style="34" customWidth="1"/>
    <col min="8" max="8" width="41.6640625" style="34" customWidth="1"/>
    <col min="9" max="9" width="50" style="38" customWidth="1"/>
    <col min="10" max="16384" width="9.1640625" style="34"/>
  </cols>
  <sheetData>
    <row r="1" spans="1:9" s="21" customFormat="1" x14ac:dyDescent="0.25">
      <c r="A1" s="22" t="s">
        <v>111</v>
      </c>
      <c r="B1" s="39" t="s">
        <v>38</v>
      </c>
      <c r="C1" s="63"/>
      <c r="D1" s="63"/>
      <c r="E1" s="63"/>
      <c r="F1" s="63"/>
      <c r="G1" s="63"/>
      <c r="H1" s="63"/>
    </row>
    <row r="2" spans="1:9" s="21" customFormat="1" x14ac:dyDescent="0.25">
      <c r="A2" s="22" t="s">
        <v>112</v>
      </c>
      <c r="B2" s="39" t="s">
        <v>39</v>
      </c>
      <c r="C2" s="63"/>
      <c r="D2" s="63"/>
      <c r="E2" s="63"/>
      <c r="F2" s="63"/>
      <c r="G2" s="63"/>
      <c r="H2" s="63"/>
    </row>
    <row r="3" spans="1:9" s="21" customFormat="1" x14ac:dyDescent="0.25">
      <c r="A3" s="22" t="s">
        <v>113</v>
      </c>
      <c r="B3" s="20" t="s">
        <v>1197</v>
      </c>
      <c r="C3" s="24"/>
      <c r="D3" s="63"/>
      <c r="E3" s="63"/>
      <c r="F3" s="63"/>
      <c r="G3" s="63"/>
      <c r="H3" s="63"/>
    </row>
    <row r="4" spans="1:9" s="21" customFormat="1" x14ac:dyDescent="0.25">
      <c r="A4" s="22" t="s">
        <v>4</v>
      </c>
      <c r="B4" s="20" t="s">
        <v>11</v>
      </c>
      <c r="C4" s="24"/>
      <c r="D4" s="63"/>
      <c r="E4" s="63"/>
      <c r="F4" s="63"/>
      <c r="G4" s="63"/>
      <c r="H4" s="63"/>
    </row>
    <row r="5" spans="1:9" s="21" customFormat="1" x14ac:dyDescent="0.25">
      <c r="A5" s="22" t="s">
        <v>5</v>
      </c>
      <c r="B5" s="20" t="s">
        <v>24</v>
      </c>
      <c r="C5" s="24"/>
      <c r="D5" s="63"/>
      <c r="E5" s="63"/>
      <c r="F5" s="63"/>
      <c r="G5" s="63"/>
      <c r="H5" s="63"/>
    </row>
    <row r="6" spans="1:9" s="21" customFormat="1" x14ac:dyDescent="0.25">
      <c r="A6" s="22" t="s">
        <v>6</v>
      </c>
      <c r="B6" s="20" t="s">
        <v>25</v>
      </c>
      <c r="C6" s="24"/>
      <c r="D6" s="63"/>
      <c r="E6" s="63"/>
      <c r="F6" s="63"/>
      <c r="G6" s="63"/>
      <c r="H6" s="63"/>
    </row>
    <row r="7" spans="1:9" s="21" customFormat="1" x14ac:dyDescent="0.25">
      <c r="A7" s="22"/>
      <c r="B7" s="22"/>
      <c r="C7" s="22"/>
      <c r="D7" s="63"/>
      <c r="E7" s="63"/>
      <c r="F7" s="63"/>
      <c r="G7" s="63"/>
      <c r="H7" s="63"/>
      <c r="I7" s="161"/>
    </row>
    <row r="8" spans="1:9" s="21" customFormat="1" x14ac:dyDescent="0.25">
      <c r="A8" s="22"/>
      <c r="B8" s="25" t="s">
        <v>115</v>
      </c>
      <c r="C8" s="162"/>
      <c r="D8" s="63"/>
      <c r="E8" s="63"/>
      <c r="F8" s="63"/>
      <c r="G8" s="63"/>
      <c r="H8" s="63"/>
      <c r="I8" s="161"/>
    </row>
    <row r="9" spans="1:9" s="21" customFormat="1" x14ac:dyDescent="0.25">
      <c r="A9" s="22"/>
      <c r="B9" s="22"/>
      <c r="C9" s="22"/>
      <c r="D9" s="63"/>
      <c r="E9" s="163" t="s">
        <v>693</v>
      </c>
      <c r="F9" s="163"/>
      <c r="G9" s="163"/>
      <c r="H9" s="63"/>
      <c r="I9" s="161"/>
    </row>
    <row r="10" spans="1:9" ht="34" x14ac:dyDescent="0.25">
      <c r="A10" s="27" t="s">
        <v>116</v>
      </c>
      <c r="B10" s="27" t="s">
        <v>117</v>
      </c>
      <c r="C10" s="28" t="s">
        <v>1198</v>
      </c>
      <c r="D10" s="28" t="s">
        <v>1199</v>
      </c>
      <c r="E10" s="29" t="s">
        <v>1200</v>
      </c>
      <c r="F10" s="29" t="s">
        <v>1201</v>
      </c>
      <c r="G10" s="28" t="s">
        <v>1202</v>
      </c>
      <c r="H10" s="28" t="s">
        <v>1203</v>
      </c>
      <c r="I10" s="28" t="s">
        <v>121</v>
      </c>
    </row>
    <row r="11" spans="1:9" ht="34" x14ac:dyDescent="0.25">
      <c r="A11" s="30" t="s">
        <v>122</v>
      </c>
      <c r="B11" s="30" t="s">
        <v>123</v>
      </c>
      <c r="C11" s="32" t="s">
        <v>1204</v>
      </c>
      <c r="D11" s="33" t="s">
        <v>1205</v>
      </c>
      <c r="E11" s="32">
        <v>2023</v>
      </c>
      <c r="F11" s="32"/>
      <c r="G11" s="32"/>
      <c r="H11" s="33" t="s">
        <v>1206</v>
      </c>
      <c r="I11" s="33" t="s">
        <v>815</v>
      </c>
    </row>
    <row r="12" spans="1:9" ht="68" x14ac:dyDescent="0.25">
      <c r="A12" s="30"/>
      <c r="B12" s="30"/>
      <c r="C12" s="32" t="s">
        <v>1204</v>
      </c>
      <c r="D12" s="33" t="s">
        <v>1207</v>
      </c>
      <c r="E12" s="32"/>
      <c r="F12" s="32">
        <v>2036</v>
      </c>
      <c r="G12" s="32"/>
      <c r="H12" s="33" t="s">
        <v>1208</v>
      </c>
      <c r="I12" s="33" t="s">
        <v>454</v>
      </c>
    </row>
    <row r="13" spans="1:9" ht="34" x14ac:dyDescent="0.25">
      <c r="A13" s="30"/>
      <c r="B13" s="30"/>
      <c r="C13" s="32" t="s">
        <v>755</v>
      </c>
      <c r="D13" s="33" t="s">
        <v>1209</v>
      </c>
      <c r="E13" s="32"/>
      <c r="F13" s="32">
        <v>2036</v>
      </c>
      <c r="G13" s="32"/>
      <c r="H13" s="33" t="s">
        <v>1208</v>
      </c>
      <c r="I13" s="33" t="s">
        <v>454</v>
      </c>
    </row>
    <row r="14" spans="1:9" ht="51" x14ac:dyDescent="0.25">
      <c r="A14" s="30" t="s">
        <v>130</v>
      </c>
      <c r="B14" s="30" t="s">
        <v>131</v>
      </c>
      <c r="C14" s="32" t="s">
        <v>1210</v>
      </c>
      <c r="D14" s="33" t="s">
        <v>1211</v>
      </c>
      <c r="E14" s="32">
        <v>2022</v>
      </c>
      <c r="F14" s="32"/>
      <c r="G14" s="32"/>
      <c r="H14" s="33" t="s">
        <v>1212</v>
      </c>
      <c r="I14" s="33" t="s">
        <v>134</v>
      </c>
    </row>
    <row r="15" spans="1:9" ht="34" x14ac:dyDescent="0.25">
      <c r="A15" s="30"/>
      <c r="B15" s="30"/>
      <c r="C15" s="32" t="s">
        <v>1204</v>
      </c>
      <c r="D15" s="33" t="s">
        <v>1213</v>
      </c>
      <c r="E15" s="32">
        <v>2025</v>
      </c>
      <c r="F15" s="32"/>
      <c r="G15" s="32"/>
      <c r="H15" s="33" t="s">
        <v>1214</v>
      </c>
      <c r="I15" s="33" t="s">
        <v>460</v>
      </c>
    </row>
    <row r="16" spans="1:9" ht="85" x14ac:dyDescent="0.25">
      <c r="A16" s="32" t="s">
        <v>136</v>
      </c>
      <c r="B16" s="32" t="s">
        <v>137</v>
      </c>
      <c r="C16" s="32" t="s">
        <v>1204</v>
      </c>
      <c r="D16" s="33" t="s">
        <v>1215</v>
      </c>
      <c r="E16" s="32">
        <v>2025</v>
      </c>
      <c r="F16" s="32"/>
      <c r="G16" s="32"/>
      <c r="H16" s="33" t="s">
        <v>1216</v>
      </c>
      <c r="I16" s="31" t="s">
        <v>1217</v>
      </c>
    </row>
    <row r="17" spans="1:9" ht="68" x14ac:dyDescent="0.25">
      <c r="A17" s="32" t="s">
        <v>146</v>
      </c>
      <c r="B17" s="32" t="s">
        <v>147</v>
      </c>
      <c r="C17" s="32" t="s">
        <v>1204</v>
      </c>
      <c r="D17" s="33" t="s">
        <v>1218</v>
      </c>
      <c r="E17" s="32">
        <v>2025</v>
      </c>
      <c r="F17" s="32"/>
      <c r="G17" s="32"/>
      <c r="H17" s="33" t="s">
        <v>1219</v>
      </c>
      <c r="I17" s="31" t="s">
        <v>1220</v>
      </c>
    </row>
    <row r="18" spans="1:9" ht="51" x14ac:dyDescent="0.25">
      <c r="A18" s="32" t="s">
        <v>162</v>
      </c>
      <c r="B18" s="32" t="s">
        <v>163</v>
      </c>
      <c r="C18" s="32" t="s">
        <v>1204</v>
      </c>
      <c r="D18" s="33" t="s">
        <v>1221</v>
      </c>
      <c r="E18" s="32">
        <v>2025</v>
      </c>
      <c r="F18" s="32"/>
      <c r="G18" s="32"/>
      <c r="H18" s="33" t="s">
        <v>1222</v>
      </c>
      <c r="I18" s="33" t="s">
        <v>479</v>
      </c>
    </row>
    <row r="19" spans="1:9" ht="51" x14ac:dyDescent="0.25">
      <c r="A19" s="30" t="s">
        <v>178</v>
      </c>
      <c r="B19" s="30" t="s">
        <v>179</v>
      </c>
      <c r="C19" s="32" t="s">
        <v>1204</v>
      </c>
      <c r="D19" s="33" t="s">
        <v>1223</v>
      </c>
      <c r="E19" s="32"/>
      <c r="F19" s="32">
        <v>2035</v>
      </c>
      <c r="G19" s="32"/>
      <c r="H19" s="33" t="s">
        <v>1224</v>
      </c>
      <c r="I19" s="33" t="s">
        <v>488</v>
      </c>
    </row>
    <row r="20" spans="1:9" ht="34" x14ac:dyDescent="0.25">
      <c r="A20" s="30"/>
      <c r="B20" s="30"/>
      <c r="C20" s="32" t="s">
        <v>1204</v>
      </c>
      <c r="D20" s="33" t="s">
        <v>1225</v>
      </c>
      <c r="E20" s="32"/>
      <c r="F20" s="32">
        <v>2035</v>
      </c>
      <c r="G20" s="32"/>
      <c r="H20" s="33" t="s">
        <v>1226</v>
      </c>
      <c r="I20" s="31" t="s">
        <v>1227</v>
      </c>
    </row>
    <row r="21" spans="1:9" ht="34" x14ac:dyDescent="0.25">
      <c r="A21" s="30" t="s">
        <v>211</v>
      </c>
      <c r="B21" s="30" t="s">
        <v>212</v>
      </c>
      <c r="C21" s="32" t="s">
        <v>1204</v>
      </c>
      <c r="D21" s="33" t="s">
        <v>1228</v>
      </c>
      <c r="E21" s="32">
        <v>2023</v>
      </c>
      <c r="F21" s="32"/>
      <c r="G21" s="32"/>
      <c r="H21" s="33" t="s">
        <v>1229</v>
      </c>
      <c r="I21" s="33" t="s">
        <v>218</v>
      </c>
    </row>
    <row r="22" spans="1:9" ht="68" x14ac:dyDescent="0.25">
      <c r="A22" s="30"/>
      <c r="B22" s="30"/>
      <c r="C22" s="32" t="s">
        <v>1204</v>
      </c>
      <c r="D22" s="33" t="s">
        <v>1230</v>
      </c>
      <c r="E22" s="32">
        <v>2025</v>
      </c>
      <c r="F22" s="32"/>
      <c r="G22" s="32"/>
      <c r="H22" s="33" t="s">
        <v>1231</v>
      </c>
      <c r="I22" s="33" t="s">
        <v>858</v>
      </c>
    </row>
    <row r="23" spans="1:9" ht="32" x14ac:dyDescent="0.25">
      <c r="A23" s="30"/>
      <c r="B23" s="30"/>
      <c r="C23" s="32" t="s">
        <v>1204</v>
      </c>
      <c r="D23" s="33" t="s">
        <v>1232</v>
      </c>
      <c r="E23" s="32" t="s">
        <v>1233</v>
      </c>
      <c r="F23" s="32"/>
      <c r="G23" s="32"/>
      <c r="H23" s="33" t="s">
        <v>1234</v>
      </c>
      <c r="I23" s="66" t="s">
        <v>1235</v>
      </c>
    </row>
    <row r="24" spans="1:9" ht="68" x14ac:dyDescent="0.25">
      <c r="A24" s="30"/>
      <c r="B24" s="30"/>
      <c r="C24" s="32" t="s">
        <v>1210</v>
      </c>
      <c r="D24" s="33" t="s">
        <v>1236</v>
      </c>
      <c r="E24" s="32" t="s">
        <v>1233</v>
      </c>
      <c r="F24" s="32"/>
      <c r="G24" s="32"/>
      <c r="H24" s="33" t="s">
        <v>1234</v>
      </c>
      <c r="I24" s="66" t="s">
        <v>1235</v>
      </c>
    </row>
    <row r="25" spans="1:9" ht="85" x14ac:dyDescent="0.25">
      <c r="A25" s="30"/>
      <c r="B25" s="30"/>
      <c r="C25" s="32" t="s">
        <v>1204</v>
      </c>
      <c r="D25" s="33" t="s">
        <v>1237</v>
      </c>
      <c r="E25" s="32">
        <v>2021</v>
      </c>
      <c r="F25" s="32"/>
      <c r="G25" s="32"/>
      <c r="H25" s="33" t="s">
        <v>1238</v>
      </c>
      <c r="I25" s="33" t="s">
        <v>852</v>
      </c>
    </row>
    <row r="26" spans="1:9" ht="55.25" customHeight="1" x14ac:dyDescent="0.25">
      <c r="A26" s="30" t="s">
        <v>240</v>
      </c>
      <c r="B26" s="30" t="s">
        <v>241</v>
      </c>
      <c r="C26" s="32" t="s">
        <v>1204</v>
      </c>
      <c r="D26" s="49" t="s">
        <v>1239</v>
      </c>
      <c r="E26" s="32"/>
      <c r="F26" s="32">
        <v>2030</v>
      </c>
      <c r="G26" s="32"/>
      <c r="H26" s="31" t="s">
        <v>1240</v>
      </c>
      <c r="I26" s="31" t="s">
        <v>1241</v>
      </c>
    </row>
    <row r="27" spans="1:9" ht="64.25" customHeight="1" x14ac:dyDescent="0.25">
      <c r="A27" s="30"/>
      <c r="B27" s="30"/>
      <c r="C27" s="32" t="s">
        <v>1204</v>
      </c>
      <c r="D27" s="49" t="s">
        <v>1242</v>
      </c>
      <c r="E27" s="32"/>
      <c r="F27" s="32"/>
      <c r="G27" s="32">
        <v>2050</v>
      </c>
      <c r="H27" s="31" t="s">
        <v>1240</v>
      </c>
      <c r="I27" s="31" t="s">
        <v>1241</v>
      </c>
    </row>
    <row r="28" spans="1:9" ht="64.25" customHeight="1" x14ac:dyDescent="0.25">
      <c r="A28" s="30"/>
      <c r="B28" s="30"/>
      <c r="C28" s="32" t="s">
        <v>1204</v>
      </c>
      <c r="D28" s="49" t="s">
        <v>1243</v>
      </c>
      <c r="E28" s="32">
        <v>2025</v>
      </c>
      <c r="F28" s="32"/>
      <c r="G28" s="32"/>
      <c r="H28" s="31" t="s">
        <v>1244</v>
      </c>
      <c r="I28" s="152" t="s">
        <v>1245</v>
      </c>
    </row>
    <row r="29" spans="1:9" ht="51" x14ac:dyDescent="0.25">
      <c r="A29" s="32" t="s">
        <v>250</v>
      </c>
      <c r="B29" s="32" t="s">
        <v>251</v>
      </c>
      <c r="C29" s="32" t="s">
        <v>1204</v>
      </c>
      <c r="D29" s="33" t="s">
        <v>1246</v>
      </c>
      <c r="E29" s="32">
        <v>2022</v>
      </c>
      <c r="F29" s="32"/>
      <c r="G29" s="32"/>
      <c r="H29" s="33" t="s">
        <v>1247</v>
      </c>
      <c r="I29" s="33" t="s">
        <v>1248</v>
      </c>
    </row>
    <row r="30" spans="1:9" ht="34" x14ac:dyDescent="0.25">
      <c r="A30" s="41" t="s">
        <v>255</v>
      </c>
      <c r="B30" s="164" t="s">
        <v>256</v>
      </c>
      <c r="C30" s="32" t="s">
        <v>1204</v>
      </c>
      <c r="D30" s="33" t="s">
        <v>1249</v>
      </c>
      <c r="E30" s="112"/>
      <c r="F30" s="112"/>
      <c r="G30" s="112"/>
      <c r="H30" s="33" t="s">
        <v>1250</v>
      </c>
      <c r="I30" s="33" t="s">
        <v>1251</v>
      </c>
    </row>
    <row r="31" spans="1:9" ht="34" x14ac:dyDescent="0.25">
      <c r="A31" s="43"/>
      <c r="B31" s="165"/>
      <c r="C31" s="32" t="s">
        <v>1252</v>
      </c>
      <c r="D31" s="33" t="s">
        <v>1253</v>
      </c>
      <c r="E31" s="112"/>
      <c r="F31" s="112"/>
      <c r="G31" s="112"/>
      <c r="H31" s="33" t="s">
        <v>1250</v>
      </c>
      <c r="I31" s="33" t="s">
        <v>1251</v>
      </c>
    </row>
    <row r="32" spans="1:9" ht="51" x14ac:dyDescent="0.25">
      <c r="A32" s="32" t="s">
        <v>284</v>
      </c>
      <c r="B32" s="50" t="s">
        <v>285</v>
      </c>
      <c r="C32" s="50" t="s">
        <v>1252</v>
      </c>
      <c r="D32" s="33" t="s">
        <v>1254</v>
      </c>
      <c r="E32" s="32">
        <v>2025</v>
      </c>
      <c r="F32" s="32"/>
      <c r="G32" s="32"/>
      <c r="H32" s="33" t="s">
        <v>1255</v>
      </c>
      <c r="I32" s="33" t="s">
        <v>723</v>
      </c>
    </row>
    <row r="33" spans="1:9" ht="68" x14ac:dyDescent="0.25">
      <c r="A33" s="32" t="s">
        <v>289</v>
      </c>
      <c r="B33" s="32" t="s">
        <v>290</v>
      </c>
      <c r="C33" s="32" t="s">
        <v>1204</v>
      </c>
      <c r="D33" s="33" t="s">
        <v>1256</v>
      </c>
      <c r="E33" s="32"/>
      <c r="F33" s="32">
        <v>2030</v>
      </c>
      <c r="G33" s="32"/>
      <c r="H33" s="33" t="s">
        <v>1257</v>
      </c>
      <c r="I33" s="33" t="s">
        <v>293</v>
      </c>
    </row>
    <row r="34" spans="1:9" ht="34" x14ac:dyDescent="0.25">
      <c r="A34" s="30" t="s">
        <v>294</v>
      </c>
      <c r="B34" s="30" t="s">
        <v>295</v>
      </c>
      <c r="C34" s="32" t="s">
        <v>1210</v>
      </c>
      <c r="D34" s="33" t="s">
        <v>1258</v>
      </c>
      <c r="E34" s="32">
        <v>2020</v>
      </c>
      <c r="F34" s="32"/>
      <c r="G34" s="32"/>
      <c r="H34" s="31" t="s">
        <v>1259</v>
      </c>
      <c r="I34" s="31" t="s">
        <v>1260</v>
      </c>
    </row>
    <row r="35" spans="1:9" ht="34" x14ac:dyDescent="0.25">
      <c r="A35" s="30"/>
      <c r="B35" s="30"/>
      <c r="C35" s="32" t="s">
        <v>1210</v>
      </c>
      <c r="D35" s="33" t="s">
        <v>1261</v>
      </c>
      <c r="E35" s="32">
        <v>2025</v>
      </c>
      <c r="F35" s="32"/>
      <c r="G35" s="32"/>
      <c r="H35" s="31" t="s">
        <v>1259</v>
      </c>
      <c r="I35" s="31" t="s">
        <v>1260</v>
      </c>
    </row>
    <row r="36" spans="1:9" ht="34" x14ac:dyDescent="0.25">
      <c r="A36" s="30"/>
      <c r="B36" s="30"/>
      <c r="C36" s="32" t="s">
        <v>1210</v>
      </c>
      <c r="D36" s="33" t="s">
        <v>1262</v>
      </c>
      <c r="E36" s="32">
        <v>2030</v>
      </c>
      <c r="F36" s="32"/>
      <c r="G36" s="32"/>
      <c r="H36" s="31" t="s">
        <v>1259</v>
      </c>
      <c r="I36" s="31" t="s">
        <v>1260</v>
      </c>
    </row>
    <row r="37" spans="1:9" ht="51" x14ac:dyDescent="0.25">
      <c r="A37" s="30"/>
      <c r="B37" s="30"/>
      <c r="C37" s="32" t="s">
        <v>1204</v>
      </c>
      <c r="D37" s="33" t="s">
        <v>1263</v>
      </c>
      <c r="E37" s="32"/>
      <c r="F37" s="32">
        <v>2030</v>
      </c>
      <c r="G37" s="32"/>
      <c r="H37" s="33" t="s">
        <v>1264</v>
      </c>
      <c r="I37" s="33" t="s">
        <v>550</v>
      </c>
    </row>
    <row r="38" spans="1:9" ht="102" x14ac:dyDescent="0.25">
      <c r="A38" s="30" t="s">
        <v>304</v>
      </c>
      <c r="B38" s="30" t="s">
        <v>305</v>
      </c>
      <c r="C38" s="32" t="s">
        <v>1204</v>
      </c>
      <c r="D38" s="33" t="s">
        <v>1265</v>
      </c>
      <c r="E38" s="32">
        <v>2024</v>
      </c>
      <c r="F38" s="32"/>
      <c r="G38" s="32"/>
      <c r="H38" s="33" t="s">
        <v>1266</v>
      </c>
      <c r="I38" s="33" t="s">
        <v>308</v>
      </c>
    </row>
    <row r="39" spans="1:9" ht="34" x14ac:dyDescent="0.25">
      <c r="A39" s="30"/>
      <c r="B39" s="30"/>
      <c r="C39" s="32" t="s">
        <v>1204</v>
      </c>
      <c r="D39" s="33" t="s">
        <v>1267</v>
      </c>
      <c r="E39" s="32"/>
      <c r="F39" s="32">
        <v>2030</v>
      </c>
      <c r="G39" s="32"/>
      <c r="H39" s="33" t="s">
        <v>1268</v>
      </c>
      <c r="I39" s="33" t="s">
        <v>1269</v>
      </c>
    </row>
    <row r="40" spans="1:9" ht="34" x14ac:dyDescent="0.25">
      <c r="A40" s="32" t="s">
        <v>325</v>
      </c>
      <c r="B40" s="32" t="s">
        <v>326</v>
      </c>
      <c r="C40" s="32" t="s">
        <v>1204</v>
      </c>
      <c r="D40" s="33" t="s">
        <v>1270</v>
      </c>
      <c r="E40" s="32">
        <v>2025</v>
      </c>
      <c r="F40" s="32"/>
      <c r="G40" s="32"/>
      <c r="H40" s="33" t="s">
        <v>1271</v>
      </c>
      <c r="I40" s="33" t="s">
        <v>330</v>
      </c>
    </row>
    <row r="41" spans="1:9" ht="83" customHeight="1" x14ac:dyDescent="0.25">
      <c r="A41" s="32" t="s">
        <v>336</v>
      </c>
      <c r="B41" s="32" t="s">
        <v>1272</v>
      </c>
      <c r="C41" s="32" t="s">
        <v>1204</v>
      </c>
      <c r="D41" s="33" t="s">
        <v>1273</v>
      </c>
      <c r="E41" s="32"/>
      <c r="F41" s="32" t="s">
        <v>1274</v>
      </c>
      <c r="G41" s="32"/>
      <c r="H41" s="33" t="s">
        <v>1275</v>
      </c>
      <c r="I41" s="33" t="s">
        <v>1276</v>
      </c>
    </row>
    <row r="42" spans="1:9" ht="71" customHeight="1" x14ac:dyDescent="0.25">
      <c r="A42" s="32" t="s">
        <v>344</v>
      </c>
      <c r="B42" s="32" t="s">
        <v>345</v>
      </c>
      <c r="C42" s="32" t="s">
        <v>1204</v>
      </c>
      <c r="D42" s="33" t="s">
        <v>1277</v>
      </c>
      <c r="E42" s="32"/>
      <c r="F42" s="32"/>
      <c r="G42" s="32"/>
      <c r="H42" s="33" t="s">
        <v>1278</v>
      </c>
      <c r="I42" s="33" t="s">
        <v>348</v>
      </c>
    </row>
    <row r="43" spans="1:9" ht="51" x14ac:dyDescent="0.25">
      <c r="A43" s="32" t="s">
        <v>352</v>
      </c>
      <c r="B43" s="32" t="s">
        <v>353</v>
      </c>
      <c r="C43" s="32" t="s">
        <v>1252</v>
      </c>
      <c r="D43" s="33" t="s">
        <v>1279</v>
      </c>
      <c r="E43" s="32">
        <v>2020</v>
      </c>
      <c r="F43" s="32"/>
      <c r="G43" s="32"/>
      <c r="H43" s="33" t="s">
        <v>1280</v>
      </c>
      <c r="I43" s="33" t="s">
        <v>1281</v>
      </c>
    </row>
    <row r="44" spans="1:9" ht="34" x14ac:dyDescent="0.25">
      <c r="A44" s="41" t="s">
        <v>357</v>
      </c>
      <c r="B44" s="41" t="s">
        <v>358</v>
      </c>
      <c r="C44" s="41" t="s">
        <v>1204</v>
      </c>
      <c r="D44" s="33" t="s">
        <v>1282</v>
      </c>
      <c r="E44" s="32">
        <v>2024</v>
      </c>
      <c r="F44" s="32"/>
      <c r="G44" s="32"/>
      <c r="H44" s="33" t="s">
        <v>1283</v>
      </c>
      <c r="I44" s="33" t="s">
        <v>1284</v>
      </c>
    </row>
    <row r="45" spans="1:9" ht="68" x14ac:dyDescent="0.25">
      <c r="A45" s="43"/>
      <c r="B45" s="43"/>
      <c r="C45" s="43"/>
      <c r="D45" s="33" t="s">
        <v>1285</v>
      </c>
      <c r="E45" s="32" t="s">
        <v>1286</v>
      </c>
      <c r="F45" s="32"/>
      <c r="G45" s="32"/>
      <c r="H45" s="33" t="s">
        <v>1287</v>
      </c>
      <c r="I45" s="33" t="s">
        <v>1284</v>
      </c>
    </row>
    <row r="46" spans="1:9" ht="17" x14ac:dyDescent="0.25">
      <c r="A46" s="30" t="s">
        <v>370</v>
      </c>
      <c r="B46" s="30" t="s">
        <v>371</v>
      </c>
      <c r="C46" s="32" t="s">
        <v>1204</v>
      </c>
      <c r="D46" s="33" t="s">
        <v>1288</v>
      </c>
      <c r="E46" s="45"/>
      <c r="F46" s="32">
        <v>2030</v>
      </c>
      <c r="G46" s="32"/>
      <c r="H46" s="33" t="s">
        <v>1289</v>
      </c>
      <c r="I46" s="33" t="s">
        <v>374</v>
      </c>
    </row>
    <row r="47" spans="1:9" ht="34" x14ac:dyDescent="0.25">
      <c r="A47" s="30"/>
      <c r="B47" s="30"/>
      <c r="C47" s="32" t="s">
        <v>1204</v>
      </c>
      <c r="D47" s="33" t="s">
        <v>1290</v>
      </c>
      <c r="E47" s="45"/>
      <c r="F47" s="32">
        <v>2030</v>
      </c>
      <c r="G47" s="32"/>
      <c r="H47" s="33" t="s">
        <v>1291</v>
      </c>
      <c r="I47" s="33" t="s">
        <v>1292</v>
      </c>
    </row>
    <row r="48" spans="1:9" ht="51" x14ac:dyDescent="0.25">
      <c r="A48" s="30"/>
      <c r="B48" s="30"/>
      <c r="C48" s="32" t="s">
        <v>1204</v>
      </c>
      <c r="D48" s="33" t="s">
        <v>1293</v>
      </c>
      <c r="E48" s="32"/>
      <c r="F48" s="32"/>
      <c r="G48" s="32">
        <v>2040</v>
      </c>
      <c r="H48" s="33" t="s">
        <v>1294</v>
      </c>
      <c r="I48" s="33" t="s">
        <v>1295</v>
      </c>
    </row>
    <row r="49" spans="1:9" ht="34" x14ac:dyDescent="0.25">
      <c r="A49" s="32" t="s">
        <v>394</v>
      </c>
      <c r="B49" s="32" t="s">
        <v>395</v>
      </c>
      <c r="C49" s="32" t="s">
        <v>1204</v>
      </c>
      <c r="D49" s="33" t="s">
        <v>1296</v>
      </c>
      <c r="E49" s="32">
        <v>2021</v>
      </c>
      <c r="F49" s="32"/>
      <c r="G49" s="32"/>
      <c r="H49" s="33" t="s">
        <v>400</v>
      </c>
      <c r="I49" s="33" t="s">
        <v>1297</v>
      </c>
    </row>
    <row r="50" spans="1:9" ht="34" x14ac:dyDescent="0.25">
      <c r="A50" s="30" t="s">
        <v>412</v>
      </c>
      <c r="B50" s="30" t="s">
        <v>413</v>
      </c>
      <c r="C50" s="32" t="s">
        <v>1204</v>
      </c>
      <c r="D50" s="33" t="s">
        <v>1298</v>
      </c>
      <c r="E50" s="32">
        <v>2022</v>
      </c>
      <c r="F50" s="32"/>
      <c r="G50" s="32"/>
      <c r="H50" s="31" t="s">
        <v>1299</v>
      </c>
      <c r="I50" s="31" t="s">
        <v>617</v>
      </c>
    </row>
    <row r="51" spans="1:9" ht="34" x14ac:dyDescent="0.25">
      <c r="A51" s="30"/>
      <c r="B51" s="30"/>
      <c r="C51" s="32" t="s">
        <v>1204</v>
      </c>
      <c r="D51" s="33" t="s">
        <v>1300</v>
      </c>
      <c r="E51" s="32">
        <v>2023</v>
      </c>
      <c r="F51" s="32"/>
      <c r="G51" s="32"/>
      <c r="H51" s="31" t="s">
        <v>1299</v>
      </c>
      <c r="I51" s="31" t="s">
        <v>617</v>
      </c>
    </row>
    <row r="52" spans="1:9" ht="34" x14ac:dyDescent="0.25">
      <c r="A52" s="30"/>
      <c r="B52" s="30"/>
      <c r="C52" s="32" t="s">
        <v>1204</v>
      </c>
      <c r="D52" s="33" t="s">
        <v>1301</v>
      </c>
      <c r="E52" s="32">
        <v>2025</v>
      </c>
      <c r="F52" s="32"/>
      <c r="G52" s="32"/>
      <c r="H52" s="31" t="s">
        <v>1299</v>
      </c>
      <c r="I52" s="31" t="s">
        <v>617</v>
      </c>
    </row>
    <row r="53" spans="1:9" ht="51" x14ac:dyDescent="0.25">
      <c r="A53" s="30"/>
      <c r="B53" s="30"/>
      <c r="C53" s="32" t="s">
        <v>1204</v>
      </c>
      <c r="D53" s="33" t="s">
        <v>1302</v>
      </c>
      <c r="E53" s="32"/>
      <c r="F53" s="32">
        <v>2030</v>
      </c>
      <c r="G53" s="32"/>
      <c r="H53" s="33" t="s">
        <v>1303</v>
      </c>
      <c r="I53" s="33" t="s">
        <v>416</v>
      </c>
    </row>
    <row r="54" spans="1:9" ht="51" x14ac:dyDescent="0.25">
      <c r="A54" s="32" t="s">
        <v>437</v>
      </c>
      <c r="B54" s="32" t="s">
        <v>438</v>
      </c>
      <c r="C54" s="32" t="s">
        <v>1210</v>
      </c>
      <c r="D54" s="33" t="s">
        <v>1304</v>
      </c>
      <c r="E54" s="32"/>
      <c r="F54" s="32">
        <v>2030</v>
      </c>
      <c r="G54" s="32"/>
      <c r="H54" s="33" t="s">
        <v>1305</v>
      </c>
      <c r="I54" s="33" t="s">
        <v>1306</v>
      </c>
    </row>
    <row r="56" spans="1:9" x14ac:dyDescent="0.25">
      <c r="B56" s="34" t="s">
        <v>450</v>
      </c>
    </row>
    <row r="131" spans="2:3" x14ac:dyDescent="0.25">
      <c r="C131" s="34">
        <f>COUNTA(C11:C54)</f>
        <v>43</v>
      </c>
    </row>
    <row r="132" spans="2:3" x14ac:dyDescent="0.25">
      <c r="B132" s="34" t="s">
        <v>1204</v>
      </c>
      <c r="C132" s="34">
        <f>COUNTIF(C11:C54,B132)</f>
        <v>33</v>
      </c>
    </row>
    <row r="133" spans="2:3" x14ac:dyDescent="0.25">
      <c r="B133" s="34" t="s">
        <v>1210</v>
      </c>
      <c r="C133" s="34">
        <f>COUNTIF(C11:C54,B133)</f>
        <v>6</v>
      </c>
    </row>
  </sheetData>
  <mergeCells count="24">
    <mergeCell ref="C44:C45"/>
    <mergeCell ref="A46:A48"/>
    <mergeCell ref="B46:B48"/>
    <mergeCell ref="A50:A53"/>
    <mergeCell ref="B50:B53"/>
    <mergeCell ref="A34:A37"/>
    <mergeCell ref="B34:B37"/>
    <mergeCell ref="A38:A39"/>
    <mergeCell ref="B38:B39"/>
    <mergeCell ref="A44:A45"/>
    <mergeCell ref="B44:B45"/>
    <mergeCell ref="A21:A25"/>
    <mergeCell ref="B21:B25"/>
    <mergeCell ref="A26:A28"/>
    <mergeCell ref="B26:B28"/>
    <mergeCell ref="A30:A31"/>
    <mergeCell ref="B30:B31"/>
    <mergeCell ref="E9:G9"/>
    <mergeCell ref="A11:A13"/>
    <mergeCell ref="B11:B13"/>
    <mergeCell ref="A14:A15"/>
    <mergeCell ref="B14:B15"/>
    <mergeCell ref="A19:A20"/>
    <mergeCell ref="B19:B20"/>
  </mergeCells>
  <conditionalFormatting sqref="D48:E48 D46:D47 F46:F49">
    <cfRule type="containsBlanks" priority="2">
      <formula>LEN(TRIM(D46))=0</formula>
    </cfRule>
  </conditionalFormatting>
  <conditionalFormatting sqref="G48">
    <cfRule type="containsBlanks" priority="1">
      <formula>LEN(TRIM(G48))=0</formula>
    </cfRule>
  </conditionalFormatting>
  <hyperlinks>
    <hyperlink ref="B8" location="TOC!A1" display="Back to TOC" xr:uid="{9F1854CC-0C5B-264F-96A0-2CA137162FE0}"/>
    <hyperlink ref="I23" r:id="rId1" xr:uid="{4166B762-C96F-7847-B609-CF231740D4C8}"/>
    <hyperlink ref="I24" r:id="rId2" xr:uid="{1351B8D8-B418-DB4E-AC06-0A20281C289C}"/>
    <hyperlink ref="I28" r:id="rId3" xr:uid="{DD6CA36A-C134-B449-A392-89612B985A2D}"/>
  </hyperlinks>
  <pageMargins left="0.7" right="0.7" top="0.75" bottom="0.75" header="0.3" footer="0.3"/>
  <pageSetup orientation="portrait"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6DE76-91E7-5346-8478-E04366FF5498}">
  <sheetPr>
    <tabColor rgb="FFFFC000"/>
  </sheetPr>
  <dimension ref="A1:H107"/>
  <sheetViews>
    <sheetView zoomScaleNormal="100" workbookViewId="0">
      <pane xSplit="2" ySplit="10" topLeftCell="C52" activePane="bottomRight" state="frozen"/>
      <selection pane="topRight"/>
      <selection pane="bottomLeft"/>
      <selection pane="bottomRight"/>
    </sheetView>
  </sheetViews>
  <sheetFormatPr baseColWidth="10" defaultColWidth="9.1640625" defaultRowHeight="16" x14ac:dyDescent="0.25"/>
  <cols>
    <col min="1" max="1" width="18.1640625" style="34" bestFit="1" customWidth="1"/>
    <col min="2" max="2" width="32.5" style="34" customWidth="1"/>
    <col min="3" max="3" width="66.6640625" style="34" customWidth="1"/>
    <col min="4" max="5" width="7.5" style="34" customWidth="1"/>
    <col min="6" max="6" width="8.33203125" style="34" customWidth="1"/>
    <col min="7" max="7" width="41.6640625" style="34" customWidth="1"/>
    <col min="8" max="8" width="50" style="34" customWidth="1"/>
    <col min="9" max="16384" width="9.1640625" style="34"/>
  </cols>
  <sheetData>
    <row r="1" spans="1:8" s="21" customFormat="1" x14ac:dyDescent="0.25">
      <c r="A1" s="22" t="s">
        <v>111</v>
      </c>
      <c r="B1" s="39" t="s">
        <v>40</v>
      </c>
      <c r="C1" s="63"/>
      <c r="D1" s="63"/>
      <c r="E1" s="63"/>
      <c r="F1" s="63"/>
      <c r="G1" s="63"/>
    </row>
    <row r="2" spans="1:8" s="21" customFormat="1" x14ac:dyDescent="0.25">
      <c r="A2" s="22" t="s">
        <v>112</v>
      </c>
      <c r="B2" s="39" t="s">
        <v>41</v>
      </c>
      <c r="C2" s="63"/>
      <c r="D2" s="63"/>
      <c r="E2" s="63"/>
      <c r="F2" s="63"/>
      <c r="G2" s="63"/>
    </row>
    <row r="3" spans="1:8" s="21" customFormat="1" x14ac:dyDescent="0.25">
      <c r="A3" s="22" t="s">
        <v>113</v>
      </c>
      <c r="B3" s="20" t="s">
        <v>1307</v>
      </c>
      <c r="C3" s="63"/>
      <c r="D3" s="63"/>
      <c r="E3" s="63"/>
      <c r="F3" s="63"/>
      <c r="G3" s="63"/>
    </row>
    <row r="4" spans="1:8" s="21" customFormat="1" x14ac:dyDescent="0.25">
      <c r="A4" s="22" t="s">
        <v>4</v>
      </c>
      <c r="B4" s="20" t="s">
        <v>11</v>
      </c>
      <c r="C4" s="63"/>
      <c r="D4" s="63"/>
      <c r="E4" s="63"/>
      <c r="F4" s="63"/>
      <c r="G4" s="63"/>
    </row>
    <row r="5" spans="1:8" s="21" customFormat="1" x14ac:dyDescent="0.25">
      <c r="A5" s="22" t="s">
        <v>5</v>
      </c>
      <c r="B5" s="20" t="s">
        <v>24</v>
      </c>
      <c r="C5" s="63"/>
      <c r="D5" s="63"/>
      <c r="E5" s="63"/>
      <c r="F5" s="63"/>
      <c r="G5" s="63"/>
    </row>
    <row r="6" spans="1:8" s="21" customFormat="1" x14ac:dyDescent="0.25">
      <c r="A6" s="22" t="s">
        <v>6</v>
      </c>
      <c r="B6" s="20" t="s">
        <v>12</v>
      </c>
      <c r="C6" s="63"/>
      <c r="D6" s="63"/>
      <c r="E6" s="63"/>
      <c r="F6" s="63"/>
      <c r="G6" s="63"/>
    </row>
    <row r="7" spans="1:8" s="21" customFormat="1" x14ac:dyDescent="0.25">
      <c r="A7" s="22"/>
      <c r="B7" s="22"/>
      <c r="C7" s="63"/>
      <c r="D7" s="63"/>
      <c r="E7" s="63"/>
      <c r="F7" s="63"/>
      <c r="G7" s="63"/>
      <c r="H7" s="63"/>
    </row>
    <row r="8" spans="1:8" s="21" customFormat="1" x14ac:dyDescent="0.25">
      <c r="A8" s="22"/>
      <c r="B8" s="25" t="s">
        <v>115</v>
      </c>
      <c r="C8" s="63"/>
      <c r="D8" s="63"/>
      <c r="E8" s="63"/>
      <c r="F8" s="63"/>
      <c r="G8" s="63"/>
      <c r="H8" s="63"/>
    </row>
    <row r="9" spans="1:8" x14ac:dyDescent="0.25">
      <c r="D9" s="123" t="s">
        <v>693</v>
      </c>
      <c r="E9" s="123"/>
      <c r="F9" s="123"/>
    </row>
    <row r="10" spans="1:8" ht="34" x14ac:dyDescent="0.25">
      <c r="A10" s="27" t="s">
        <v>116</v>
      </c>
      <c r="B10" s="27" t="s">
        <v>117</v>
      </c>
      <c r="C10" s="28" t="s">
        <v>1199</v>
      </c>
      <c r="D10" s="29" t="s">
        <v>1200</v>
      </c>
      <c r="E10" s="29" t="s">
        <v>1308</v>
      </c>
      <c r="F10" s="28" t="s">
        <v>1202</v>
      </c>
      <c r="G10" s="28" t="s">
        <v>1203</v>
      </c>
      <c r="H10" s="27" t="s">
        <v>121</v>
      </c>
    </row>
    <row r="11" spans="1:8" ht="68" x14ac:dyDescent="0.25">
      <c r="A11" s="32" t="s">
        <v>122</v>
      </c>
      <c r="B11" s="32" t="s">
        <v>123</v>
      </c>
      <c r="C11" s="33" t="s">
        <v>1309</v>
      </c>
      <c r="D11" s="32">
        <v>2023</v>
      </c>
      <c r="E11" s="32"/>
      <c r="F11" s="32"/>
      <c r="G11" s="33" t="s">
        <v>1206</v>
      </c>
      <c r="H11" s="146" t="s">
        <v>815</v>
      </c>
    </row>
    <row r="12" spans="1:8" ht="34" x14ac:dyDescent="0.25">
      <c r="A12" s="30" t="s">
        <v>130</v>
      </c>
      <c r="B12" s="30" t="s">
        <v>131</v>
      </c>
      <c r="C12" s="35" t="s">
        <v>1310</v>
      </c>
      <c r="D12" s="32">
        <v>2022</v>
      </c>
      <c r="E12" s="32"/>
      <c r="F12" s="32"/>
      <c r="G12" s="33" t="s">
        <v>1311</v>
      </c>
      <c r="H12" s="146" t="s">
        <v>460</v>
      </c>
    </row>
    <row r="13" spans="1:8" ht="51" x14ac:dyDescent="0.25">
      <c r="A13" s="30"/>
      <c r="B13" s="30"/>
      <c r="C13" s="33" t="s">
        <v>1312</v>
      </c>
      <c r="D13" s="32">
        <v>2025</v>
      </c>
      <c r="E13" s="32"/>
      <c r="F13" s="32"/>
      <c r="G13" s="33" t="s">
        <v>1313</v>
      </c>
      <c r="H13" s="146" t="s">
        <v>134</v>
      </c>
    </row>
    <row r="14" spans="1:8" ht="65.25" customHeight="1" x14ac:dyDescent="0.25">
      <c r="A14" s="32" t="s">
        <v>136</v>
      </c>
      <c r="B14" s="32" t="s">
        <v>137</v>
      </c>
      <c r="C14" s="33" t="s">
        <v>1314</v>
      </c>
      <c r="D14" s="32">
        <v>2023</v>
      </c>
      <c r="E14" s="32"/>
      <c r="F14" s="32"/>
      <c r="G14" s="33" t="s">
        <v>1315</v>
      </c>
      <c r="H14" s="146" t="s">
        <v>1316</v>
      </c>
    </row>
    <row r="15" spans="1:8" ht="17" x14ac:dyDescent="0.25">
      <c r="A15" s="41" t="s">
        <v>146</v>
      </c>
      <c r="B15" s="41" t="s">
        <v>147</v>
      </c>
      <c r="C15" s="33" t="s">
        <v>1317</v>
      </c>
      <c r="D15" s="32"/>
      <c r="E15" s="32"/>
      <c r="F15" s="32" t="s">
        <v>12</v>
      </c>
      <c r="G15" s="33" t="s">
        <v>825</v>
      </c>
      <c r="H15" s="146" t="s">
        <v>826</v>
      </c>
    </row>
    <row r="16" spans="1:8" ht="34" x14ac:dyDescent="0.25">
      <c r="A16" s="43"/>
      <c r="B16" s="43"/>
      <c r="C16" s="33" t="s">
        <v>1318</v>
      </c>
      <c r="D16" s="32">
        <v>2025</v>
      </c>
      <c r="E16" s="32"/>
      <c r="F16" s="32"/>
      <c r="G16" s="33" t="s">
        <v>1219</v>
      </c>
      <c r="H16" s="166" t="s">
        <v>1220</v>
      </c>
    </row>
    <row r="17" spans="1:8" ht="51" x14ac:dyDescent="0.25">
      <c r="A17" s="30" t="s">
        <v>162</v>
      </c>
      <c r="B17" s="30" t="s">
        <v>163</v>
      </c>
      <c r="C17" s="33" t="s">
        <v>1319</v>
      </c>
      <c r="D17" s="32">
        <v>2025</v>
      </c>
      <c r="E17" s="32"/>
      <c r="F17" s="32"/>
      <c r="G17" s="33" t="s">
        <v>1320</v>
      </c>
      <c r="H17" s="146" t="s">
        <v>479</v>
      </c>
    </row>
    <row r="18" spans="1:8" ht="51" x14ac:dyDescent="0.25">
      <c r="A18" s="30"/>
      <c r="B18" s="30"/>
      <c r="C18" s="33" t="s">
        <v>1321</v>
      </c>
      <c r="D18" s="32"/>
      <c r="E18" s="32">
        <v>2035</v>
      </c>
      <c r="F18" s="32"/>
      <c r="G18" s="33" t="s">
        <v>1320</v>
      </c>
      <c r="H18" s="146" t="s">
        <v>479</v>
      </c>
    </row>
    <row r="19" spans="1:8" ht="68" x14ac:dyDescent="0.25">
      <c r="A19" s="32" t="s">
        <v>170</v>
      </c>
      <c r="B19" s="32" t="s">
        <v>171</v>
      </c>
      <c r="C19" s="33" t="s">
        <v>1322</v>
      </c>
      <c r="D19" s="32">
        <v>2023</v>
      </c>
      <c r="E19" s="32"/>
      <c r="F19" s="32"/>
      <c r="G19" s="33" t="s">
        <v>1323</v>
      </c>
      <c r="H19" s="33" t="s">
        <v>1324</v>
      </c>
    </row>
    <row r="20" spans="1:8" ht="34" x14ac:dyDescent="0.25">
      <c r="A20" s="30" t="s">
        <v>178</v>
      </c>
      <c r="B20" s="30" t="s">
        <v>179</v>
      </c>
      <c r="C20" s="129" t="s">
        <v>1325</v>
      </c>
      <c r="D20" s="32">
        <v>2020</v>
      </c>
      <c r="E20" s="32"/>
      <c r="F20" s="32"/>
      <c r="G20" s="33" t="s">
        <v>1326</v>
      </c>
      <c r="H20" s="146" t="s">
        <v>1327</v>
      </c>
    </row>
    <row r="21" spans="1:8" ht="34" x14ac:dyDescent="0.25">
      <c r="A21" s="30"/>
      <c r="B21" s="30"/>
      <c r="C21" s="167" t="s">
        <v>1328</v>
      </c>
      <c r="D21" s="32"/>
      <c r="E21" s="32">
        <v>2035</v>
      </c>
      <c r="F21" s="32"/>
      <c r="G21" s="33" t="s">
        <v>1329</v>
      </c>
      <c r="H21" s="146" t="s">
        <v>1330</v>
      </c>
    </row>
    <row r="22" spans="1:8" ht="51" x14ac:dyDescent="0.25">
      <c r="A22" s="32" t="s">
        <v>186</v>
      </c>
      <c r="B22" s="32" t="s">
        <v>187</v>
      </c>
      <c r="C22" s="31" t="s">
        <v>1331</v>
      </c>
      <c r="D22" s="32">
        <v>2023</v>
      </c>
      <c r="E22" s="32"/>
      <c r="F22" s="32"/>
      <c r="G22" s="33" t="s">
        <v>1332</v>
      </c>
      <c r="H22" s="146" t="s">
        <v>1333</v>
      </c>
    </row>
    <row r="23" spans="1:8" ht="34" x14ac:dyDescent="0.25">
      <c r="A23" s="32" t="s">
        <v>284</v>
      </c>
      <c r="B23" s="50" t="s">
        <v>285</v>
      </c>
      <c r="C23" s="31" t="s">
        <v>1334</v>
      </c>
      <c r="D23" s="32">
        <v>2025</v>
      </c>
      <c r="E23" s="32"/>
      <c r="F23" s="32"/>
      <c r="G23" s="33" t="s">
        <v>1335</v>
      </c>
      <c r="H23" s="146" t="s">
        <v>1336</v>
      </c>
    </row>
    <row r="24" spans="1:8" ht="51" x14ac:dyDescent="0.25">
      <c r="A24" s="32" t="s">
        <v>211</v>
      </c>
      <c r="B24" s="32" t="s">
        <v>212</v>
      </c>
      <c r="C24" s="31" t="s">
        <v>1337</v>
      </c>
      <c r="D24" s="32" t="s">
        <v>1338</v>
      </c>
      <c r="E24" s="32"/>
      <c r="F24" s="32"/>
      <c r="G24" s="33" t="s">
        <v>1339</v>
      </c>
      <c r="H24" s="146" t="s">
        <v>1340</v>
      </c>
    </row>
    <row r="25" spans="1:8" ht="34" x14ac:dyDescent="0.25">
      <c r="A25" s="32" t="s">
        <v>245</v>
      </c>
      <c r="B25" s="32" t="s">
        <v>1341</v>
      </c>
      <c r="C25" s="31" t="s">
        <v>1342</v>
      </c>
      <c r="D25" s="32"/>
      <c r="E25" s="32">
        <v>2036</v>
      </c>
      <c r="F25" s="32"/>
      <c r="G25" s="33" t="s">
        <v>1343</v>
      </c>
      <c r="H25" s="146" t="s">
        <v>1344</v>
      </c>
    </row>
    <row r="26" spans="1:8" ht="58.5" customHeight="1" x14ac:dyDescent="0.25">
      <c r="A26" s="32" t="s">
        <v>250</v>
      </c>
      <c r="B26" s="32" t="s">
        <v>251</v>
      </c>
      <c r="C26" s="31" t="s">
        <v>1345</v>
      </c>
      <c r="D26" s="32"/>
      <c r="E26" s="32"/>
      <c r="F26" s="32">
        <v>2040</v>
      </c>
      <c r="G26" s="33" t="s">
        <v>1346</v>
      </c>
      <c r="H26" s="146" t="s">
        <v>254</v>
      </c>
    </row>
    <row r="27" spans="1:8" ht="51" x14ac:dyDescent="0.25">
      <c r="A27" s="32" t="s">
        <v>255</v>
      </c>
      <c r="B27" s="32" t="s">
        <v>256</v>
      </c>
      <c r="C27" s="33" t="s">
        <v>1347</v>
      </c>
      <c r="D27" s="32">
        <v>2020</v>
      </c>
      <c r="E27" s="32"/>
      <c r="F27" s="32"/>
      <c r="G27" s="33" t="s">
        <v>1348</v>
      </c>
      <c r="H27" s="146" t="s">
        <v>1349</v>
      </c>
    </row>
    <row r="28" spans="1:8" ht="51" x14ac:dyDescent="0.25">
      <c r="A28" s="32" t="s">
        <v>289</v>
      </c>
      <c r="B28" s="32" t="s">
        <v>290</v>
      </c>
      <c r="C28" s="33" t="s">
        <v>1350</v>
      </c>
      <c r="D28" s="32">
        <v>2021</v>
      </c>
      <c r="E28" s="32"/>
      <c r="F28" s="32"/>
      <c r="G28" s="33" t="s">
        <v>1351</v>
      </c>
      <c r="H28" s="146" t="s">
        <v>1352</v>
      </c>
    </row>
    <row r="29" spans="1:8" ht="85" x14ac:dyDescent="0.25">
      <c r="A29" s="32" t="s">
        <v>299</v>
      </c>
      <c r="B29" s="32" t="s">
        <v>1353</v>
      </c>
      <c r="C29" s="31" t="s">
        <v>1354</v>
      </c>
      <c r="D29" s="32">
        <v>2025</v>
      </c>
      <c r="E29" s="32"/>
      <c r="F29" s="32"/>
      <c r="G29" s="33" t="s">
        <v>1355</v>
      </c>
      <c r="H29" s="146" t="s">
        <v>1356</v>
      </c>
    </row>
    <row r="30" spans="1:8" ht="34" x14ac:dyDescent="0.25">
      <c r="A30" s="32" t="s">
        <v>304</v>
      </c>
      <c r="B30" s="32" t="s">
        <v>305</v>
      </c>
      <c r="C30" s="33" t="s">
        <v>1357</v>
      </c>
      <c r="D30" s="32">
        <v>2024</v>
      </c>
      <c r="E30" s="32"/>
      <c r="F30" s="32"/>
      <c r="G30" s="33" t="s">
        <v>1266</v>
      </c>
      <c r="H30" s="146" t="s">
        <v>308</v>
      </c>
    </row>
    <row r="31" spans="1:8" ht="34" x14ac:dyDescent="0.25">
      <c r="A31" s="32" t="s">
        <v>312</v>
      </c>
      <c r="B31" s="32" t="s">
        <v>313</v>
      </c>
      <c r="C31" s="33" t="s">
        <v>1358</v>
      </c>
      <c r="D31" s="32" t="s">
        <v>1359</v>
      </c>
      <c r="E31" s="32"/>
      <c r="F31" s="32"/>
      <c r="G31" s="33" t="s">
        <v>728</v>
      </c>
      <c r="H31" s="146" t="s">
        <v>558</v>
      </c>
    </row>
    <row r="32" spans="1:8" ht="51" x14ac:dyDescent="0.25">
      <c r="A32" s="32" t="s">
        <v>331</v>
      </c>
      <c r="B32" s="32" t="s">
        <v>1360</v>
      </c>
      <c r="C32" s="31" t="s">
        <v>1361</v>
      </c>
      <c r="D32" s="32"/>
      <c r="E32" s="32">
        <v>2030</v>
      </c>
      <c r="F32" s="32"/>
      <c r="G32" s="33" t="s">
        <v>1362</v>
      </c>
      <c r="H32" s="146" t="s">
        <v>1363</v>
      </c>
    </row>
    <row r="33" spans="1:8" ht="85" x14ac:dyDescent="0.25">
      <c r="A33" s="30" t="s">
        <v>336</v>
      </c>
      <c r="B33" s="30" t="s">
        <v>1272</v>
      </c>
      <c r="C33" s="31" t="s">
        <v>1364</v>
      </c>
      <c r="D33" s="32">
        <v>2022</v>
      </c>
      <c r="E33" s="32"/>
      <c r="F33" s="32"/>
      <c r="G33" s="33" t="s">
        <v>1365</v>
      </c>
      <c r="H33" s="146" t="s">
        <v>1366</v>
      </c>
    </row>
    <row r="34" spans="1:8" ht="34" x14ac:dyDescent="0.25">
      <c r="A34" s="30"/>
      <c r="B34" s="30"/>
      <c r="C34" s="31" t="s">
        <v>1367</v>
      </c>
      <c r="D34" s="32"/>
      <c r="E34" s="32">
        <v>2030</v>
      </c>
      <c r="F34" s="32"/>
      <c r="G34" s="33" t="s">
        <v>1368</v>
      </c>
      <c r="H34" s="146" t="s">
        <v>1276</v>
      </c>
    </row>
    <row r="35" spans="1:8" ht="51" x14ac:dyDescent="0.25">
      <c r="A35" s="30" t="s">
        <v>344</v>
      </c>
      <c r="B35" s="30" t="s">
        <v>345</v>
      </c>
      <c r="C35" s="33" t="s">
        <v>1369</v>
      </c>
      <c r="D35" s="32">
        <v>2022</v>
      </c>
      <c r="E35" s="32"/>
      <c r="F35" s="32"/>
      <c r="G35" s="33" t="s">
        <v>1370</v>
      </c>
      <c r="H35" s="146" t="s">
        <v>1020</v>
      </c>
    </row>
    <row r="36" spans="1:8" ht="34" x14ac:dyDescent="0.25">
      <c r="A36" s="30"/>
      <c r="B36" s="30"/>
      <c r="C36" s="33" t="s">
        <v>1371</v>
      </c>
      <c r="D36" s="32">
        <v>2022</v>
      </c>
      <c r="E36" s="32"/>
      <c r="F36" s="32"/>
      <c r="G36" s="33" t="s">
        <v>1372</v>
      </c>
      <c r="H36" s="146" t="s">
        <v>348</v>
      </c>
    </row>
    <row r="37" spans="1:8" ht="34" x14ac:dyDescent="0.25">
      <c r="A37" s="32" t="s">
        <v>357</v>
      </c>
      <c r="B37" s="32" t="s">
        <v>358</v>
      </c>
      <c r="C37" s="33" t="s">
        <v>1373</v>
      </c>
      <c r="D37" s="32"/>
      <c r="E37" s="32">
        <v>2030</v>
      </c>
      <c r="F37" s="32"/>
      <c r="G37" s="33" t="s">
        <v>1374</v>
      </c>
      <c r="H37" s="146" t="s">
        <v>581</v>
      </c>
    </row>
    <row r="38" spans="1:8" ht="68" x14ac:dyDescent="0.25">
      <c r="A38" s="30" t="s">
        <v>362</v>
      </c>
      <c r="B38" s="30" t="s">
        <v>1375</v>
      </c>
      <c r="C38" s="31" t="s">
        <v>1376</v>
      </c>
      <c r="D38" s="32">
        <v>2020</v>
      </c>
      <c r="E38" s="32"/>
      <c r="F38" s="32"/>
      <c r="G38" s="33" t="s">
        <v>1377</v>
      </c>
      <c r="H38" s="146" t="s">
        <v>1378</v>
      </c>
    </row>
    <row r="39" spans="1:8" ht="85" x14ac:dyDescent="0.25">
      <c r="A39" s="30"/>
      <c r="B39" s="30"/>
      <c r="C39" s="31" t="s">
        <v>1379</v>
      </c>
      <c r="D39" s="32">
        <v>2022</v>
      </c>
      <c r="E39" s="32"/>
      <c r="F39" s="32"/>
      <c r="G39" s="33" t="s">
        <v>1380</v>
      </c>
      <c r="H39" s="146" t="s">
        <v>1381</v>
      </c>
    </row>
    <row r="40" spans="1:8" ht="51" x14ac:dyDescent="0.25">
      <c r="A40" s="30" t="s">
        <v>375</v>
      </c>
      <c r="B40" s="30" t="s">
        <v>1382</v>
      </c>
      <c r="C40" s="31" t="s">
        <v>1383</v>
      </c>
      <c r="D40" s="32">
        <v>2020</v>
      </c>
      <c r="E40" s="32"/>
      <c r="F40" s="32"/>
      <c r="G40" s="33" t="s">
        <v>1384</v>
      </c>
      <c r="H40" s="146" t="s">
        <v>1385</v>
      </c>
    </row>
    <row r="41" spans="1:8" ht="131" customHeight="1" x14ac:dyDescent="0.25">
      <c r="A41" s="30"/>
      <c r="B41" s="30"/>
      <c r="C41" s="31" t="s">
        <v>1386</v>
      </c>
      <c r="D41" s="32">
        <v>2023</v>
      </c>
      <c r="E41" s="32"/>
      <c r="F41" s="32"/>
      <c r="G41" s="33" t="s">
        <v>1387</v>
      </c>
      <c r="H41" s="146" t="s">
        <v>1388</v>
      </c>
    </row>
    <row r="42" spans="1:8" ht="85" x14ac:dyDescent="0.25">
      <c r="A42" s="32" t="s">
        <v>383</v>
      </c>
      <c r="B42" s="32" t="s">
        <v>384</v>
      </c>
      <c r="C42" s="33" t="s">
        <v>1389</v>
      </c>
      <c r="D42" s="32"/>
      <c r="E42" s="32">
        <v>2037</v>
      </c>
      <c r="F42" s="32"/>
      <c r="G42" s="33" t="s">
        <v>1390</v>
      </c>
      <c r="H42" s="146" t="s">
        <v>1391</v>
      </c>
    </row>
    <row r="43" spans="1:8" ht="34" x14ac:dyDescent="0.25">
      <c r="A43" s="32" t="s">
        <v>394</v>
      </c>
      <c r="B43" s="32" t="s">
        <v>395</v>
      </c>
      <c r="C43" s="33" t="s">
        <v>1392</v>
      </c>
      <c r="D43" s="32">
        <v>2021</v>
      </c>
      <c r="E43" s="32"/>
      <c r="F43" s="32"/>
      <c r="G43" s="33" t="s">
        <v>400</v>
      </c>
      <c r="H43" s="146" t="s">
        <v>1297</v>
      </c>
    </row>
    <row r="44" spans="1:8" ht="68" x14ac:dyDescent="0.25">
      <c r="A44" s="30" t="s">
        <v>412</v>
      </c>
      <c r="B44" s="30" t="s">
        <v>413</v>
      </c>
      <c r="C44" s="33" t="s">
        <v>1393</v>
      </c>
      <c r="D44" s="32">
        <v>2020</v>
      </c>
      <c r="E44" s="32"/>
      <c r="F44" s="32"/>
      <c r="G44" s="33" t="s">
        <v>1394</v>
      </c>
      <c r="H44" s="146" t="s">
        <v>416</v>
      </c>
    </row>
    <row r="45" spans="1:8" ht="34" x14ac:dyDescent="0.25">
      <c r="A45" s="30"/>
      <c r="B45" s="30"/>
      <c r="C45" s="33" t="s">
        <v>1395</v>
      </c>
      <c r="D45" s="32">
        <v>2025</v>
      </c>
      <c r="E45" s="32"/>
      <c r="F45" s="32"/>
      <c r="G45" s="33" t="s">
        <v>1396</v>
      </c>
      <c r="H45" s="146" t="s">
        <v>617</v>
      </c>
    </row>
    <row r="46" spans="1:8" ht="34" x14ac:dyDescent="0.25">
      <c r="A46" s="30"/>
      <c r="B46" s="30"/>
      <c r="C46" s="33" t="s">
        <v>1397</v>
      </c>
      <c r="D46" s="32"/>
      <c r="E46" s="32">
        <v>2030</v>
      </c>
      <c r="F46" s="32"/>
      <c r="G46" s="33" t="s">
        <v>1396</v>
      </c>
      <c r="H46" s="146" t="s">
        <v>617</v>
      </c>
    </row>
    <row r="47" spans="1:8" ht="68" x14ac:dyDescent="0.25">
      <c r="A47" s="32" t="s">
        <v>417</v>
      </c>
      <c r="B47" s="32" t="s">
        <v>1398</v>
      </c>
      <c r="C47" s="31" t="s">
        <v>1399</v>
      </c>
      <c r="D47" s="32">
        <v>2023</v>
      </c>
      <c r="E47" s="32"/>
      <c r="F47" s="32"/>
      <c r="G47" s="33" t="s">
        <v>1400</v>
      </c>
      <c r="H47" s="146" t="s">
        <v>1401</v>
      </c>
    </row>
    <row r="48" spans="1:8" ht="34" x14ac:dyDescent="0.25">
      <c r="A48" s="32" t="s">
        <v>427</v>
      </c>
      <c r="B48" s="32" t="s">
        <v>1402</v>
      </c>
      <c r="C48" s="31" t="s">
        <v>1403</v>
      </c>
      <c r="D48" s="32">
        <v>2017</v>
      </c>
      <c r="E48" s="32"/>
      <c r="F48" s="32"/>
      <c r="G48" s="33" t="s">
        <v>1404</v>
      </c>
      <c r="H48" s="146" t="s">
        <v>1405</v>
      </c>
    </row>
    <row r="49" spans="1:8" ht="51" x14ac:dyDescent="0.25">
      <c r="A49" s="30" t="s">
        <v>437</v>
      </c>
      <c r="B49" s="30" t="s">
        <v>1406</v>
      </c>
      <c r="C49" s="31" t="s">
        <v>1407</v>
      </c>
      <c r="D49" s="32">
        <v>2020</v>
      </c>
      <c r="E49" s="32">
        <v>2030</v>
      </c>
      <c r="F49" s="32"/>
      <c r="G49" s="33" t="s">
        <v>1408</v>
      </c>
      <c r="H49" s="146" t="s">
        <v>1409</v>
      </c>
    </row>
    <row r="50" spans="1:8" ht="68" x14ac:dyDescent="0.25">
      <c r="A50" s="30"/>
      <c r="B50" s="30"/>
      <c r="C50" s="31" t="s">
        <v>1410</v>
      </c>
      <c r="D50" s="32"/>
      <c r="E50" s="32">
        <v>2030</v>
      </c>
      <c r="F50" s="32"/>
      <c r="G50" s="33" t="s">
        <v>1411</v>
      </c>
      <c r="H50" s="146" t="s">
        <v>1412</v>
      </c>
    </row>
    <row r="51" spans="1:8" ht="51" x14ac:dyDescent="0.25">
      <c r="A51" s="30"/>
      <c r="B51" s="30"/>
      <c r="C51" s="31" t="s">
        <v>1413</v>
      </c>
      <c r="D51" s="32"/>
      <c r="E51" s="32">
        <v>2030</v>
      </c>
      <c r="F51" s="32"/>
      <c r="G51" s="33" t="s">
        <v>1305</v>
      </c>
      <c r="H51" s="146" t="s">
        <v>1306</v>
      </c>
    </row>
    <row r="52" spans="1:8" ht="34" x14ac:dyDescent="0.25">
      <c r="A52" s="32" t="s">
        <v>442</v>
      </c>
      <c r="B52" s="32" t="s">
        <v>443</v>
      </c>
      <c r="C52" s="33" t="s">
        <v>1414</v>
      </c>
      <c r="D52" s="32">
        <v>2020</v>
      </c>
      <c r="E52" s="32"/>
      <c r="F52" s="32"/>
      <c r="G52" s="33" t="s">
        <v>1415</v>
      </c>
      <c r="H52" s="146" t="s">
        <v>1416</v>
      </c>
    </row>
    <row r="54" spans="1:8" x14ac:dyDescent="0.25">
      <c r="B54" s="34" t="s">
        <v>450</v>
      </c>
    </row>
    <row r="107" spans="2:2" x14ac:dyDescent="0.25">
      <c r="B107" s="34" t="s">
        <v>1210</v>
      </c>
    </row>
  </sheetData>
  <mergeCells count="21">
    <mergeCell ref="A49:A51"/>
    <mergeCell ref="B49:B51"/>
    <mergeCell ref="A38:A39"/>
    <mergeCell ref="B38:B39"/>
    <mergeCell ref="A40:A41"/>
    <mergeCell ref="B40:B41"/>
    <mergeCell ref="A44:A46"/>
    <mergeCell ref="B44:B46"/>
    <mergeCell ref="A20:A21"/>
    <mergeCell ref="B20:B21"/>
    <mergeCell ref="A33:A34"/>
    <mergeCell ref="B33:B34"/>
    <mergeCell ref="A35:A36"/>
    <mergeCell ref="B35:B36"/>
    <mergeCell ref="D9:F9"/>
    <mergeCell ref="A12:A13"/>
    <mergeCell ref="B12:B13"/>
    <mergeCell ref="A15:A16"/>
    <mergeCell ref="B15:B16"/>
    <mergeCell ref="A17:A18"/>
    <mergeCell ref="B17:B18"/>
  </mergeCells>
  <hyperlinks>
    <hyperlink ref="B8" location="TOC!A1" display="Back to TOC" xr:uid="{4419302C-17BE-424E-A2B7-76F85BEFEF3B}"/>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F1B3F-ED33-3743-8813-84364A73F1F9}">
  <sheetPr>
    <tabColor rgb="FFFFC000"/>
  </sheetPr>
  <dimension ref="A1:K96"/>
  <sheetViews>
    <sheetView zoomScaleNormal="100" workbookViewId="0">
      <pane xSplit="2" ySplit="10" topLeftCell="D94" activePane="bottomRight" state="frozen"/>
      <selection pane="topRight"/>
      <selection pane="bottomLeft"/>
      <selection pane="bottomRight"/>
    </sheetView>
  </sheetViews>
  <sheetFormatPr baseColWidth="10" defaultColWidth="9.1640625" defaultRowHeight="16" x14ac:dyDescent="0.25"/>
  <cols>
    <col min="1" max="1" width="18.1640625" style="34" bestFit="1" customWidth="1"/>
    <col min="2" max="3" width="32.5" style="34" customWidth="1"/>
    <col min="4" max="4" width="78.6640625" style="34" customWidth="1"/>
    <col min="5" max="6" width="7.6640625" style="34" customWidth="1"/>
    <col min="7" max="7" width="7.5" style="34" customWidth="1"/>
    <col min="8" max="8" width="8.33203125" style="34" customWidth="1"/>
    <col min="9" max="9" width="41.6640625" style="34" customWidth="1"/>
    <col min="10" max="10" width="50" style="34" customWidth="1"/>
    <col min="11" max="16384" width="9.1640625" style="34"/>
  </cols>
  <sheetData>
    <row r="1" spans="1:10" s="21" customFormat="1" x14ac:dyDescent="0.25">
      <c r="A1" s="22" t="s">
        <v>111</v>
      </c>
      <c r="B1" s="39" t="s">
        <v>42</v>
      </c>
      <c r="C1" s="63"/>
      <c r="D1" s="63"/>
      <c r="E1" s="63"/>
      <c r="F1" s="63"/>
      <c r="G1" s="63"/>
      <c r="H1" s="63"/>
      <c r="I1" s="63"/>
    </row>
    <row r="2" spans="1:10" s="21" customFormat="1" x14ac:dyDescent="0.25">
      <c r="A2" s="22" t="s">
        <v>112</v>
      </c>
      <c r="B2" s="39" t="s">
        <v>43</v>
      </c>
      <c r="C2" s="63"/>
      <c r="D2" s="63"/>
      <c r="E2" s="63"/>
      <c r="F2" s="63"/>
      <c r="G2" s="63"/>
      <c r="H2" s="63"/>
      <c r="I2" s="63"/>
    </row>
    <row r="3" spans="1:10" s="21" customFormat="1" x14ac:dyDescent="0.25">
      <c r="A3" s="22" t="s">
        <v>113</v>
      </c>
      <c r="B3" s="20" t="s">
        <v>1417</v>
      </c>
      <c r="C3" s="24"/>
      <c r="D3" s="63"/>
      <c r="E3" s="63"/>
      <c r="F3" s="63"/>
      <c r="G3" s="63"/>
      <c r="H3" s="63"/>
      <c r="I3" s="63"/>
    </row>
    <row r="4" spans="1:10" s="21" customFormat="1" x14ac:dyDescent="0.25">
      <c r="A4" s="22" t="s">
        <v>4</v>
      </c>
      <c r="B4" s="20" t="s">
        <v>11</v>
      </c>
      <c r="C4" s="24"/>
      <c r="D4" s="63"/>
      <c r="E4" s="63"/>
      <c r="F4" s="63"/>
      <c r="G4" s="63"/>
      <c r="H4" s="63"/>
      <c r="I4" s="63"/>
    </row>
    <row r="5" spans="1:10" s="21" customFormat="1" x14ac:dyDescent="0.25">
      <c r="A5" s="22" t="s">
        <v>5</v>
      </c>
      <c r="B5" s="20" t="s">
        <v>34</v>
      </c>
      <c r="C5" s="24"/>
      <c r="D5" s="63"/>
      <c r="E5" s="63"/>
      <c r="F5" s="63"/>
      <c r="G5" s="63"/>
      <c r="H5" s="63"/>
      <c r="I5" s="63"/>
    </row>
    <row r="6" spans="1:10" s="21" customFormat="1" x14ac:dyDescent="0.25">
      <c r="A6" s="22" t="s">
        <v>6</v>
      </c>
      <c r="B6" s="20" t="s">
        <v>25</v>
      </c>
      <c r="C6" s="24"/>
      <c r="D6" s="63"/>
      <c r="E6" s="63"/>
      <c r="F6" s="63"/>
      <c r="G6" s="63"/>
      <c r="H6" s="63"/>
      <c r="I6" s="63"/>
    </row>
    <row r="7" spans="1:10" s="21" customFormat="1" x14ac:dyDescent="0.25">
      <c r="A7" s="22"/>
      <c r="B7" s="63"/>
      <c r="C7" s="63"/>
      <c r="D7" s="63"/>
      <c r="E7" s="63"/>
      <c r="F7" s="63"/>
      <c r="G7" s="63"/>
      <c r="H7" s="63"/>
      <c r="I7" s="63"/>
    </row>
    <row r="8" spans="1:10" s="21" customFormat="1" x14ac:dyDescent="0.25">
      <c r="A8" s="22"/>
      <c r="B8" s="25" t="s">
        <v>115</v>
      </c>
      <c r="C8" s="162"/>
      <c r="D8" s="63"/>
      <c r="E8" s="63"/>
      <c r="F8" s="63"/>
      <c r="G8" s="63"/>
      <c r="H8" s="63"/>
      <c r="I8" s="63"/>
    </row>
    <row r="9" spans="1:10" x14ac:dyDescent="0.25">
      <c r="F9" s="108" t="s">
        <v>693</v>
      </c>
      <c r="G9" s="108"/>
      <c r="H9" s="108"/>
    </row>
    <row r="10" spans="1:10" ht="51" x14ac:dyDescent="0.25">
      <c r="A10" s="27" t="s">
        <v>116</v>
      </c>
      <c r="B10" s="27" t="s">
        <v>117</v>
      </c>
      <c r="C10" s="28" t="s">
        <v>1198</v>
      </c>
      <c r="D10" s="28" t="s">
        <v>1199</v>
      </c>
      <c r="E10" s="28" t="s">
        <v>1418</v>
      </c>
      <c r="F10" s="29" t="s">
        <v>697</v>
      </c>
      <c r="G10" s="29" t="s">
        <v>698</v>
      </c>
      <c r="H10" s="28" t="s">
        <v>699</v>
      </c>
      <c r="I10" s="28" t="s">
        <v>1203</v>
      </c>
      <c r="J10" s="27" t="s">
        <v>121</v>
      </c>
    </row>
    <row r="11" spans="1:10" ht="34" x14ac:dyDescent="0.25">
      <c r="A11" s="30" t="s">
        <v>122</v>
      </c>
      <c r="B11" s="30" t="s">
        <v>123</v>
      </c>
      <c r="C11" s="32" t="s">
        <v>1204</v>
      </c>
      <c r="D11" s="33" t="s">
        <v>1419</v>
      </c>
      <c r="E11" s="32"/>
      <c r="F11" s="32"/>
      <c r="G11" s="32">
        <v>2030</v>
      </c>
      <c r="H11" s="32"/>
      <c r="I11" s="33" t="s">
        <v>1131</v>
      </c>
      <c r="J11" s="146" t="s">
        <v>1132</v>
      </c>
    </row>
    <row r="12" spans="1:10" ht="34" x14ac:dyDescent="0.25">
      <c r="A12" s="30"/>
      <c r="B12" s="30"/>
      <c r="C12" s="32" t="s">
        <v>1204</v>
      </c>
      <c r="D12" s="33" t="s">
        <v>1420</v>
      </c>
      <c r="E12" s="32"/>
      <c r="F12" s="32"/>
      <c r="G12" s="32">
        <v>2030</v>
      </c>
      <c r="H12" s="32"/>
      <c r="I12" s="33" t="s">
        <v>1421</v>
      </c>
      <c r="J12" s="146" t="s">
        <v>1422</v>
      </c>
    </row>
    <row r="13" spans="1:10" ht="34" x14ac:dyDescent="0.25">
      <c r="A13" s="30"/>
      <c r="B13" s="30"/>
      <c r="C13" s="32" t="s">
        <v>755</v>
      </c>
      <c r="D13" s="33" t="s">
        <v>1423</v>
      </c>
      <c r="E13" s="32"/>
      <c r="F13" s="32"/>
      <c r="G13" s="32">
        <v>2036</v>
      </c>
      <c r="H13" s="32"/>
      <c r="I13" s="33" t="s">
        <v>1424</v>
      </c>
      <c r="J13" s="146" t="s">
        <v>454</v>
      </c>
    </row>
    <row r="14" spans="1:10" ht="51" x14ac:dyDescent="0.25">
      <c r="A14" s="41" t="s">
        <v>136</v>
      </c>
      <c r="B14" s="41" t="s">
        <v>137</v>
      </c>
      <c r="C14" s="32" t="s">
        <v>1418</v>
      </c>
      <c r="D14" s="33" t="s">
        <v>1425</v>
      </c>
      <c r="E14" s="32" t="s">
        <v>945</v>
      </c>
      <c r="F14" s="32"/>
      <c r="G14" s="32"/>
      <c r="H14" s="32"/>
      <c r="I14" s="33" t="s">
        <v>1426</v>
      </c>
      <c r="J14" s="146" t="s">
        <v>1427</v>
      </c>
    </row>
    <row r="15" spans="1:10" ht="34" x14ac:dyDescent="0.25">
      <c r="A15" s="43"/>
      <c r="B15" s="43"/>
      <c r="C15" s="32" t="s">
        <v>1428</v>
      </c>
      <c r="D15" s="33" t="s">
        <v>1429</v>
      </c>
      <c r="E15" s="32"/>
      <c r="F15" s="32"/>
      <c r="G15" s="32"/>
      <c r="H15" s="32">
        <v>2040</v>
      </c>
      <c r="I15" s="33" t="s">
        <v>1430</v>
      </c>
      <c r="J15" s="146" t="s">
        <v>1431</v>
      </c>
    </row>
    <row r="16" spans="1:10" ht="51" x14ac:dyDescent="0.25">
      <c r="A16" s="32" t="s">
        <v>141</v>
      </c>
      <c r="B16" s="32" t="s">
        <v>142</v>
      </c>
      <c r="C16" s="32" t="s">
        <v>1432</v>
      </c>
      <c r="D16" s="33" t="s">
        <v>1433</v>
      </c>
      <c r="E16" s="32"/>
      <c r="F16" s="32"/>
      <c r="G16" s="32"/>
      <c r="H16" s="32">
        <v>2050</v>
      </c>
      <c r="I16" s="33" t="s">
        <v>1434</v>
      </c>
      <c r="J16" s="168" t="s">
        <v>1435</v>
      </c>
    </row>
    <row r="17" spans="1:11" ht="68" x14ac:dyDescent="0.25">
      <c r="A17" s="41" t="s">
        <v>146</v>
      </c>
      <c r="B17" s="41" t="s">
        <v>147</v>
      </c>
      <c r="C17" s="32" t="s">
        <v>1204</v>
      </c>
      <c r="D17" s="33" t="s">
        <v>1436</v>
      </c>
      <c r="E17" s="32"/>
      <c r="F17" s="32">
        <v>2025</v>
      </c>
      <c r="G17" s="32"/>
      <c r="H17" s="32"/>
      <c r="I17" s="33" t="s">
        <v>1437</v>
      </c>
      <c r="J17" s="145" t="s">
        <v>1220</v>
      </c>
    </row>
    <row r="18" spans="1:11" ht="34" x14ac:dyDescent="0.25">
      <c r="A18" s="42"/>
      <c r="B18" s="42"/>
      <c r="C18" s="32" t="s">
        <v>1438</v>
      </c>
      <c r="D18" s="33" t="s">
        <v>1439</v>
      </c>
      <c r="E18" s="32"/>
      <c r="F18" s="32">
        <v>2025</v>
      </c>
      <c r="G18" s="32"/>
      <c r="H18" s="32"/>
      <c r="I18" s="33" t="s">
        <v>1437</v>
      </c>
      <c r="J18" s="145" t="s">
        <v>1220</v>
      </c>
    </row>
    <row r="19" spans="1:11" ht="34" x14ac:dyDescent="0.25">
      <c r="A19" s="42"/>
      <c r="B19" s="42"/>
      <c r="C19" s="169" t="s">
        <v>1438</v>
      </c>
      <c r="D19" s="149" t="s">
        <v>1440</v>
      </c>
      <c r="E19" s="169"/>
      <c r="F19" s="169">
        <v>2025</v>
      </c>
      <c r="G19" s="169"/>
      <c r="H19" s="169"/>
      <c r="I19" s="149" t="s">
        <v>1437</v>
      </c>
      <c r="J19" s="170" t="s">
        <v>1220</v>
      </c>
      <c r="K19" s="171"/>
    </row>
    <row r="20" spans="1:11" ht="85" x14ac:dyDescent="0.25">
      <c r="A20" s="42"/>
      <c r="B20" s="42"/>
      <c r="C20" s="32" t="s">
        <v>1438</v>
      </c>
      <c r="D20" s="33" t="s">
        <v>1441</v>
      </c>
      <c r="E20" s="32"/>
      <c r="F20" s="32">
        <v>2021</v>
      </c>
      <c r="G20" s="32"/>
      <c r="H20" s="32"/>
      <c r="I20" s="33" t="s">
        <v>1442</v>
      </c>
      <c r="J20" s="146" t="s">
        <v>1139</v>
      </c>
    </row>
    <row r="21" spans="1:11" ht="85" x14ac:dyDescent="0.25">
      <c r="A21" s="42"/>
      <c r="B21" s="42"/>
      <c r="C21" s="32" t="s">
        <v>1438</v>
      </c>
      <c r="D21" s="33" t="s">
        <v>1443</v>
      </c>
      <c r="E21" s="32"/>
      <c r="F21" s="32"/>
      <c r="G21" s="32">
        <v>2030</v>
      </c>
      <c r="H21" s="32"/>
      <c r="I21" s="33" t="s">
        <v>1444</v>
      </c>
      <c r="J21" s="146" t="s">
        <v>1139</v>
      </c>
    </row>
    <row r="22" spans="1:11" ht="85" x14ac:dyDescent="0.25">
      <c r="A22" s="42"/>
      <c r="B22" s="42"/>
      <c r="C22" s="32" t="s">
        <v>1438</v>
      </c>
      <c r="D22" s="33" t="s">
        <v>1445</v>
      </c>
      <c r="E22" s="32"/>
      <c r="F22" s="32"/>
      <c r="G22" s="32">
        <v>2035</v>
      </c>
      <c r="H22" s="32"/>
      <c r="I22" s="33" t="s">
        <v>1444</v>
      </c>
      <c r="J22" s="146" t="s">
        <v>1139</v>
      </c>
    </row>
    <row r="23" spans="1:11" ht="85" x14ac:dyDescent="0.25">
      <c r="A23" s="42"/>
      <c r="B23" s="42"/>
      <c r="C23" s="32" t="s">
        <v>1438</v>
      </c>
      <c r="D23" s="33" t="s">
        <v>1446</v>
      </c>
      <c r="E23" s="32"/>
      <c r="F23" s="32"/>
      <c r="G23" s="32"/>
      <c r="H23" s="32">
        <v>2040</v>
      </c>
      <c r="I23" s="33" t="s">
        <v>1444</v>
      </c>
      <c r="J23" s="146" t="s">
        <v>1139</v>
      </c>
    </row>
    <row r="24" spans="1:11" ht="85" x14ac:dyDescent="0.25">
      <c r="A24" s="42"/>
      <c r="B24" s="42"/>
      <c r="C24" s="32" t="s">
        <v>1438</v>
      </c>
      <c r="D24" s="33" t="s">
        <v>1447</v>
      </c>
      <c r="E24" s="32"/>
      <c r="F24" s="32"/>
      <c r="G24" s="32"/>
      <c r="H24" s="32">
        <v>2045</v>
      </c>
      <c r="I24" s="33" t="s">
        <v>1444</v>
      </c>
      <c r="J24" s="146" t="s">
        <v>1139</v>
      </c>
    </row>
    <row r="25" spans="1:11" ht="85" x14ac:dyDescent="0.25">
      <c r="A25" s="42"/>
      <c r="B25" s="42"/>
      <c r="C25" s="32" t="s">
        <v>1438</v>
      </c>
      <c r="D25" s="33" t="s">
        <v>1448</v>
      </c>
      <c r="E25" s="32"/>
      <c r="F25" s="32"/>
      <c r="G25" s="32"/>
      <c r="H25" s="32">
        <v>2046</v>
      </c>
      <c r="I25" s="33" t="s">
        <v>1444</v>
      </c>
      <c r="J25" s="146" t="s">
        <v>1139</v>
      </c>
    </row>
    <row r="26" spans="1:11" ht="51" x14ac:dyDescent="0.25">
      <c r="A26" s="43"/>
      <c r="B26" s="43"/>
      <c r="C26" s="32" t="s">
        <v>1449</v>
      </c>
      <c r="D26" s="49" t="s">
        <v>1450</v>
      </c>
      <c r="E26" s="32"/>
      <c r="F26" s="32"/>
      <c r="G26" s="32">
        <v>2030</v>
      </c>
      <c r="H26" s="32"/>
      <c r="I26" s="33" t="s">
        <v>1451</v>
      </c>
      <c r="J26" s="66" t="s">
        <v>1452</v>
      </c>
    </row>
    <row r="27" spans="1:11" ht="68" x14ac:dyDescent="0.25">
      <c r="A27" s="41" t="s">
        <v>151</v>
      </c>
      <c r="B27" s="41" t="s">
        <v>152</v>
      </c>
      <c r="C27" s="32" t="s">
        <v>1453</v>
      </c>
      <c r="D27" s="33" t="s">
        <v>1454</v>
      </c>
      <c r="E27" s="32"/>
      <c r="F27" s="32"/>
      <c r="G27" s="32">
        <v>2030</v>
      </c>
      <c r="H27" s="32">
        <v>2050</v>
      </c>
      <c r="I27" s="40" t="s">
        <v>1455</v>
      </c>
      <c r="J27" s="172" t="s">
        <v>1456</v>
      </c>
      <c r="K27" s="32" t="s">
        <v>945</v>
      </c>
    </row>
    <row r="28" spans="1:11" ht="68" x14ac:dyDescent="0.25">
      <c r="A28" s="43"/>
      <c r="B28" s="43"/>
      <c r="C28" s="32" t="s">
        <v>1453</v>
      </c>
      <c r="D28" s="33" t="s">
        <v>1457</v>
      </c>
      <c r="E28" s="32"/>
      <c r="F28" s="32"/>
      <c r="G28" s="32">
        <v>2030</v>
      </c>
      <c r="H28" s="32">
        <v>2050</v>
      </c>
      <c r="I28" s="40" t="s">
        <v>1455</v>
      </c>
      <c r="J28" s="172" t="s">
        <v>1456</v>
      </c>
      <c r="K28" s="32" t="s">
        <v>945</v>
      </c>
    </row>
    <row r="29" spans="1:11" ht="51" x14ac:dyDescent="0.25">
      <c r="A29" s="41" t="s">
        <v>178</v>
      </c>
      <c r="B29" s="41" t="s">
        <v>179</v>
      </c>
      <c r="C29" s="32" t="s">
        <v>1204</v>
      </c>
      <c r="D29" s="33" t="s">
        <v>1458</v>
      </c>
      <c r="E29" s="32"/>
      <c r="F29" s="32"/>
      <c r="G29" s="32">
        <v>2035</v>
      </c>
      <c r="H29" s="32"/>
      <c r="I29" s="33" t="s">
        <v>1459</v>
      </c>
      <c r="J29" s="146" t="s">
        <v>488</v>
      </c>
    </row>
    <row r="30" spans="1:11" ht="34" x14ac:dyDescent="0.25">
      <c r="A30" s="42"/>
      <c r="B30" s="42"/>
      <c r="C30" s="32" t="s">
        <v>1418</v>
      </c>
      <c r="D30" s="33" t="s">
        <v>1460</v>
      </c>
      <c r="E30" s="32" t="s">
        <v>945</v>
      </c>
      <c r="F30" s="32"/>
      <c r="G30" s="32">
        <v>2035</v>
      </c>
      <c r="H30" s="32"/>
      <c r="I30" s="33" t="s">
        <v>1461</v>
      </c>
      <c r="J30" s="146" t="s">
        <v>1145</v>
      </c>
    </row>
    <row r="31" spans="1:11" ht="34" x14ac:dyDescent="0.25">
      <c r="A31" s="42"/>
      <c r="B31" s="42"/>
      <c r="C31" s="32" t="s">
        <v>1418</v>
      </c>
      <c r="D31" s="33" t="s">
        <v>1462</v>
      </c>
      <c r="E31" s="32" t="s">
        <v>945</v>
      </c>
      <c r="F31" s="32"/>
      <c r="G31" s="32">
        <v>2030</v>
      </c>
      <c r="H31" s="32"/>
      <c r="I31" s="33" t="s">
        <v>1461</v>
      </c>
      <c r="J31" s="146" t="s">
        <v>1463</v>
      </c>
    </row>
    <row r="32" spans="1:11" ht="68" x14ac:dyDescent="0.25">
      <c r="A32" s="42"/>
      <c r="B32" s="42"/>
      <c r="C32" s="32" t="s">
        <v>1428</v>
      </c>
      <c r="D32" s="33" t="s">
        <v>1464</v>
      </c>
      <c r="E32" s="32"/>
      <c r="F32" s="32">
        <v>2020</v>
      </c>
      <c r="G32" s="32"/>
      <c r="H32" s="32"/>
      <c r="I32" s="33" t="s">
        <v>1465</v>
      </c>
      <c r="J32" s="145" t="s">
        <v>1466</v>
      </c>
    </row>
    <row r="33" spans="1:10" ht="102" x14ac:dyDescent="0.25">
      <c r="A33" s="42"/>
      <c r="B33" s="42"/>
      <c r="C33" s="32" t="s">
        <v>1449</v>
      </c>
      <c r="D33" s="31" t="s">
        <v>1467</v>
      </c>
      <c r="E33" s="32"/>
      <c r="F33" s="32">
        <v>2021</v>
      </c>
      <c r="G33" s="32"/>
      <c r="H33" s="32"/>
      <c r="I33" s="33" t="s">
        <v>1468</v>
      </c>
      <c r="J33" s="145" t="s">
        <v>1469</v>
      </c>
    </row>
    <row r="34" spans="1:10" ht="102" x14ac:dyDescent="0.25">
      <c r="A34" s="43"/>
      <c r="B34" s="43"/>
      <c r="C34" s="32" t="s">
        <v>1428</v>
      </c>
      <c r="D34" s="31" t="s">
        <v>1470</v>
      </c>
      <c r="E34" s="32"/>
      <c r="F34" s="32">
        <v>2021</v>
      </c>
      <c r="G34" s="32"/>
      <c r="H34" s="32"/>
      <c r="I34" s="33" t="s">
        <v>1468</v>
      </c>
      <c r="J34" s="145" t="s">
        <v>1469</v>
      </c>
    </row>
    <row r="35" spans="1:10" ht="34" x14ac:dyDescent="0.25">
      <c r="A35" s="41" t="s">
        <v>206</v>
      </c>
      <c r="B35" s="41" t="s">
        <v>501</v>
      </c>
      <c r="C35" s="32" t="s">
        <v>1204</v>
      </c>
      <c r="D35" s="33" t="s">
        <v>1471</v>
      </c>
      <c r="E35" s="32"/>
      <c r="F35" s="32">
        <v>2021</v>
      </c>
      <c r="G35" s="32"/>
      <c r="H35" s="32"/>
      <c r="I35" s="33" t="s">
        <v>1472</v>
      </c>
      <c r="J35" s="146" t="s">
        <v>1473</v>
      </c>
    </row>
    <row r="36" spans="1:10" ht="34" x14ac:dyDescent="0.25">
      <c r="A36" s="42"/>
      <c r="B36" s="42"/>
      <c r="C36" s="32" t="s">
        <v>1204</v>
      </c>
      <c r="D36" s="33" t="s">
        <v>1474</v>
      </c>
      <c r="E36" s="32"/>
      <c r="F36" s="32"/>
      <c r="G36" s="32">
        <v>2031</v>
      </c>
      <c r="H36" s="32"/>
      <c r="I36" s="33" t="s">
        <v>1472</v>
      </c>
      <c r="J36" s="146" t="s">
        <v>1473</v>
      </c>
    </row>
    <row r="37" spans="1:10" ht="34" x14ac:dyDescent="0.25">
      <c r="A37" s="43"/>
      <c r="B37" s="43"/>
      <c r="C37" s="32" t="s">
        <v>1449</v>
      </c>
      <c r="D37" s="33" t="s">
        <v>1475</v>
      </c>
      <c r="E37" s="32"/>
      <c r="F37" s="32"/>
      <c r="G37" s="32">
        <v>2031</v>
      </c>
      <c r="H37" s="32"/>
      <c r="I37" s="33" t="s">
        <v>1472</v>
      </c>
      <c r="J37" s="146" t="s">
        <v>1473</v>
      </c>
    </row>
    <row r="38" spans="1:10" ht="34" x14ac:dyDescent="0.25">
      <c r="A38" s="41" t="s">
        <v>211</v>
      </c>
      <c r="B38" s="41" t="s">
        <v>212</v>
      </c>
      <c r="C38" s="32" t="s">
        <v>1432</v>
      </c>
      <c r="D38" s="33" t="s">
        <v>1476</v>
      </c>
      <c r="E38" s="32"/>
      <c r="F38" s="32">
        <v>2023</v>
      </c>
      <c r="G38" s="32"/>
      <c r="H38" s="32"/>
      <c r="I38" s="33" t="s">
        <v>1477</v>
      </c>
      <c r="J38" s="146" t="s">
        <v>218</v>
      </c>
    </row>
    <row r="39" spans="1:10" ht="34" x14ac:dyDescent="0.25">
      <c r="A39" s="42"/>
      <c r="B39" s="42"/>
      <c r="C39" s="32" t="s">
        <v>1204</v>
      </c>
      <c r="D39" s="33" t="s">
        <v>1478</v>
      </c>
      <c r="E39" s="32"/>
      <c r="F39" s="32">
        <v>2023</v>
      </c>
      <c r="G39" s="32"/>
      <c r="H39" s="32"/>
      <c r="I39" s="33" t="s">
        <v>1477</v>
      </c>
      <c r="J39" s="146" t="s">
        <v>218</v>
      </c>
    </row>
    <row r="40" spans="1:10" ht="51" x14ac:dyDescent="0.25">
      <c r="A40" s="42"/>
      <c r="B40" s="42"/>
      <c r="C40" s="32" t="s">
        <v>1479</v>
      </c>
      <c r="D40" s="33" t="s">
        <v>1480</v>
      </c>
      <c r="E40" s="32"/>
      <c r="F40" s="32">
        <v>2023</v>
      </c>
      <c r="G40" s="32"/>
      <c r="H40" s="32"/>
      <c r="I40" s="33" t="s">
        <v>1477</v>
      </c>
      <c r="J40" s="146" t="s">
        <v>218</v>
      </c>
    </row>
    <row r="41" spans="1:10" ht="68" x14ac:dyDescent="0.25">
      <c r="A41" s="42"/>
      <c r="B41" s="42"/>
      <c r="C41" s="32" t="s">
        <v>1204</v>
      </c>
      <c r="D41" s="33" t="s">
        <v>1481</v>
      </c>
      <c r="E41" s="32"/>
      <c r="F41" s="32" t="s">
        <v>1233</v>
      </c>
      <c r="G41" s="32"/>
      <c r="H41" s="32"/>
      <c r="I41" s="33" t="s">
        <v>1234</v>
      </c>
      <c r="J41" s="66" t="s">
        <v>1235</v>
      </c>
    </row>
    <row r="42" spans="1:10" ht="85" x14ac:dyDescent="0.25">
      <c r="A42" s="42"/>
      <c r="B42" s="42"/>
      <c r="C42" s="32" t="s">
        <v>1418</v>
      </c>
      <c r="D42" s="33" t="s">
        <v>1482</v>
      </c>
      <c r="E42" s="32" t="s">
        <v>945</v>
      </c>
      <c r="F42" s="32"/>
      <c r="G42" s="32"/>
      <c r="H42" s="173" t="s">
        <v>1483</v>
      </c>
      <c r="I42" s="33" t="s">
        <v>1484</v>
      </c>
      <c r="J42" s="66" t="s">
        <v>1149</v>
      </c>
    </row>
    <row r="43" spans="1:10" ht="85" x14ac:dyDescent="0.25">
      <c r="A43" s="42"/>
      <c r="B43" s="42"/>
      <c r="C43" s="32" t="s">
        <v>1204</v>
      </c>
      <c r="D43" s="33" t="s">
        <v>1485</v>
      </c>
      <c r="E43" s="32"/>
      <c r="F43" s="32"/>
      <c r="G43" s="32"/>
      <c r="H43" s="173" t="s">
        <v>1483</v>
      </c>
      <c r="I43" s="33" t="s">
        <v>1486</v>
      </c>
      <c r="J43" s="66" t="s">
        <v>1149</v>
      </c>
    </row>
    <row r="44" spans="1:10" ht="34" x14ac:dyDescent="0.25">
      <c r="A44" s="42"/>
      <c r="B44" s="42"/>
      <c r="C44" s="32" t="s">
        <v>1428</v>
      </c>
      <c r="D44" s="31" t="s">
        <v>1487</v>
      </c>
      <c r="E44" s="32"/>
      <c r="F44" s="32" t="s">
        <v>1488</v>
      </c>
      <c r="G44" s="32"/>
      <c r="H44" s="32"/>
      <c r="I44" s="33" t="s">
        <v>1489</v>
      </c>
      <c r="J44" s="146" t="s">
        <v>218</v>
      </c>
    </row>
    <row r="45" spans="1:10" ht="34" x14ac:dyDescent="0.25">
      <c r="A45" s="42"/>
      <c r="B45" s="42"/>
      <c r="C45" s="32" t="s">
        <v>1428</v>
      </c>
      <c r="D45" s="31" t="s">
        <v>1490</v>
      </c>
      <c r="E45" s="32"/>
      <c r="F45" s="32"/>
      <c r="G45" s="32"/>
      <c r="H45" s="32">
        <v>2051</v>
      </c>
      <c r="I45" s="33" t="s">
        <v>1491</v>
      </c>
      <c r="J45" s="146" t="s">
        <v>1492</v>
      </c>
    </row>
    <row r="46" spans="1:10" ht="51" x14ac:dyDescent="0.25">
      <c r="A46" s="42"/>
      <c r="B46" s="42"/>
      <c r="C46" s="32" t="s">
        <v>1428</v>
      </c>
      <c r="D46" s="31" t="s">
        <v>1493</v>
      </c>
      <c r="E46" s="32"/>
      <c r="F46" s="32" t="s">
        <v>1488</v>
      </c>
      <c r="G46" s="32"/>
      <c r="H46" s="32"/>
      <c r="I46" s="33" t="s">
        <v>1494</v>
      </c>
      <c r="J46" s="146" t="s">
        <v>507</v>
      </c>
    </row>
    <row r="47" spans="1:10" ht="51" x14ac:dyDescent="0.25">
      <c r="A47" s="43"/>
      <c r="B47" s="43"/>
      <c r="C47" s="32" t="s">
        <v>1129</v>
      </c>
      <c r="D47" s="33" t="s">
        <v>1495</v>
      </c>
      <c r="E47" s="32"/>
      <c r="F47" s="32"/>
      <c r="G47" s="32">
        <v>2030</v>
      </c>
      <c r="H47" s="32"/>
      <c r="I47" s="33" t="s">
        <v>1496</v>
      </c>
      <c r="J47" s="146" t="s">
        <v>1497</v>
      </c>
    </row>
    <row r="48" spans="1:10" ht="34" x14ac:dyDescent="0.25">
      <c r="A48" s="41" t="s">
        <v>222</v>
      </c>
      <c r="B48" s="41" t="s">
        <v>223</v>
      </c>
      <c r="C48" s="32" t="s">
        <v>1204</v>
      </c>
      <c r="D48" s="33" t="s">
        <v>1498</v>
      </c>
      <c r="E48" s="32"/>
      <c r="F48" s="32"/>
      <c r="G48" s="32">
        <v>2030</v>
      </c>
      <c r="H48" s="173"/>
      <c r="I48" s="33" t="s">
        <v>1499</v>
      </c>
      <c r="J48" s="146" t="s">
        <v>1153</v>
      </c>
    </row>
    <row r="49" spans="1:11" ht="34" x14ac:dyDescent="0.25">
      <c r="A49" s="42"/>
      <c r="B49" s="42"/>
      <c r="C49" s="32" t="s">
        <v>755</v>
      </c>
      <c r="D49" s="33" t="s">
        <v>1500</v>
      </c>
      <c r="E49" s="32"/>
      <c r="F49" s="32"/>
      <c r="G49" s="32">
        <v>2030</v>
      </c>
      <c r="H49" s="173"/>
      <c r="I49" s="33" t="s">
        <v>1499</v>
      </c>
      <c r="J49" s="146" t="s">
        <v>1153</v>
      </c>
    </row>
    <row r="50" spans="1:11" ht="51" x14ac:dyDescent="0.25">
      <c r="A50" s="42"/>
      <c r="B50" s="42"/>
      <c r="C50" s="32" t="s">
        <v>1204</v>
      </c>
      <c r="D50" s="33" t="s">
        <v>1501</v>
      </c>
      <c r="E50" s="32"/>
      <c r="F50" s="32"/>
      <c r="G50" s="32"/>
      <c r="H50" s="32">
        <v>2050</v>
      </c>
      <c r="I50" s="33" t="s">
        <v>1502</v>
      </c>
      <c r="J50" s="33" t="s">
        <v>1503</v>
      </c>
    </row>
    <row r="51" spans="1:11" ht="34" x14ac:dyDescent="0.25">
      <c r="A51" s="42"/>
      <c r="B51" s="42"/>
      <c r="C51" s="32" t="s">
        <v>1449</v>
      </c>
      <c r="D51" s="33" t="s">
        <v>1504</v>
      </c>
      <c r="E51" s="32"/>
      <c r="F51" s="32"/>
      <c r="G51" s="32">
        <v>2030</v>
      </c>
      <c r="H51" s="32"/>
      <c r="I51" s="33" t="s">
        <v>1499</v>
      </c>
      <c r="J51" s="146" t="s">
        <v>1153</v>
      </c>
    </row>
    <row r="52" spans="1:11" ht="34" x14ac:dyDescent="0.25">
      <c r="A52" s="43"/>
      <c r="B52" s="43"/>
      <c r="C52" s="32" t="s">
        <v>1428</v>
      </c>
      <c r="D52" s="33" t="s">
        <v>1505</v>
      </c>
      <c r="E52" s="32"/>
      <c r="F52" s="32"/>
      <c r="G52" s="32">
        <v>2030</v>
      </c>
      <c r="H52" s="32"/>
      <c r="I52" s="33" t="s">
        <v>1499</v>
      </c>
      <c r="J52" s="146" t="s">
        <v>1153</v>
      </c>
    </row>
    <row r="53" spans="1:11" ht="34" x14ac:dyDescent="0.25">
      <c r="A53" s="41" t="s">
        <v>227</v>
      </c>
      <c r="B53" s="41" t="s">
        <v>228</v>
      </c>
      <c r="C53" s="32" t="s">
        <v>1418</v>
      </c>
      <c r="D53" s="33" t="s">
        <v>1506</v>
      </c>
      <c r="E53" s="32" t="s">
        <v>945</v>
      </c>
      <c r="F53" s="32">
        <v>2024</v>
      </c>
      <c r="G53" s="32"/>
      <c r="H53" s="32"/>
      <c r="I53" s="33" t="s">
        <v>1507</v>
      </c>
      <c r="J53" s="146" t="s">
        <v>1508</v>
      </c>
    </row>
    <row r="54" spans="1:11" ht="51" x14ac:dyDescent="0.25">
      <c r="A54" s="42"/>
      <c r="B54" s="42"/>
      <c r="C54" s="169" t="s">
        <v>1204</v>
      </c>
      <c r="D54" s="149" t="s">
        <v>1509</v>
      </c>
      <c r="E54" s="169"/>
      <c r="F54" s="169">
        <v>2024</v>
      </c>
      <c r="G54" s="169"/>
      <c r="H54" s="169"/>
      <c r="I54" s="149" t="s">
        <v>1507</v>
      </c>
      <c r="J54" s="174" t="s">
        <v>1508</v>
      </c>
      <c r="K54" s="171"/>
    </row>
    <row r="55" spans="1:11" ht="34" x14ac:dyDescent="0.25">
      <c r="A55" s="42"/>
      <c r="B55" s="42"/>
      <c r="C55" s="169" t="s">
        <v>1428</v>
      </c>
      <c r="D55" s="149" t="s">
        <v>1510</v>
      </c>
      <c r="E55" s="169"/>
      <c r="F55" s="169">
        <v>2024</v>
      </c>
      <c r="G55" s="169"/>
      <c r="H55" s="169"/>
      <c r="I55" s="149" t="s">
        <v>1507</v>
      </c>
      <c r="J55" s="174" t="s">
        <v>1508</v>
      </c>
      <c r="K55" s="171"/>
    </row>
    <row r="56" spans="1:11" ht="34" x14ac:dyDescent="0.25">
      <c r="A56" s="43"/>
      <c r="B56" s="43"/>
      <c r="C56" s="32" t="s">
        <v>1449</v>
      </c>
      <c r="D56" s="33" t="s">
        <v>1511</v>
      </c>
      <c r="E56" s="32"/>
      <c r="F56" s="32">
        <v>2024</v>
      </c>
      <c r="G56" s="32"/>
      <c r="H56" s="32"/>
      <c r="I56" s="33" t="s">
        <v>1507</v>
      </c>
      <c r="J56" s="146" t="s">
        <v>1508</v>
      </c>
    </row>
    <row r="57" spans="1:11" ht="17" x14ac:dyDescent="0.25">
      <c r="A57" s="30" t="s">
        <v>232</v>
      </c>
      <c r="B57" s="30" t="s">
        <v>233</v>
      </c>
      <c r="C57" s="32" t="s">
        <v>1204</v>
      </c>
      <c r="D57" s="33" t="s">
        <v>1512</v>
      </c>
      <c r="E57" s="30" t="s">
        <v>945</v>
      </c>
      <c r="F57" s="32">
        <v>2027</v>
      </c>
      <c r="G57" s="32"/>
      <c r="H57" s="32"/>
      <c r="I57" s="33" t="s">
        <v>1513</v>
      </c>
      <c r="J57" s="146" t="s">
        <v>1160</v>
      </c>
    </row>
    <row r="58" spans="1:11" ht="17" x14ac:dyDescent="0.25">
      <c r="A58" s="30"/>
      <c r="B58" s="30"/>
      <c r="C58" s="32" t="s">
        <v>1204</v>
      </c>
      <c r="D58" s="33" t="s">
        <v>1514</v>
      </c>
      <c r="E58" s="30"/>
      <c r="F58" s="32"/>
      <c r="G58" s="32"/>
      <c r="H58" s="32">
        <v>2046</v>
      </c>
      <c r="I58" s="33" t="s">
        <v>1513</v>
      </c>
      <c r="J58" s="146" t="s">
        <v>1160</v>
      </c>
    </row>
    <row r="59" spans="1:11" ht="51" customHeight="1" x14ac:dyDescent="0.25">
      <c r="A59" s="32" t="s">
        <v>240</v>
      </c>
      <c r="B59" s="32" t="s">
        <v>241</v>
      </c>
      <c r="C59" s="32" t="s">
        <v>1418</v>
      </c>
      <c r="D59" s="33" t="s">
        <v>1515</v>
      </c>
      <c r="E59" s="32" t="s">
        <v>945</v>
      </c>
      <c r="F59" s="32"/>
      <c r="G59" s="32"/>
      <c r="H59" s="32">
        <v>2050</v>
      </c>
      <c r="I59" s="33" t="s">
        <v>1516</v>
      </c>
      <c r="J59" s="146" t="s">
        <v>1241</v>
      </c>
    </row>
    <row r="60" spans="1:11" ht="34" x14ac:dyDescent="0.25">
      <c r="A60" s="32" t="s">
        <v>255</v>
      </c>
      <c r="B60" s="50" t="s">
        <v>256</v>
      </c>
      <c r="C60" s="50" t="s">
        <v>1204</v>
      </c>
      <c r="D60" s="33" t="s">
        <v>1517</v>
      </c>
      <c r="E60" s="32"/>
      <c r="F60" s="32"/>
      <c r="G60" s="32"/>
      <c r="H60" s="32"/>
      <c r="I60" s="33" t="s">
        <v>1250</v>
      </c>
      <c r="J60" s="146" t="s">
        <v>1251</v>
      </c>
    </row>
    <row r="61" spans="1:11" ht="51" x14ac:dyDescent="0.25">
      <c r="A61" s="41" t="s">
        <v>263</v>
      </c>
      <c r="B61" s="164" t="s">
        <v>264</v>
      </c>
      <c r="C61" s="50" t="s">
        <v>1449</v>
      </c>
      <c r="D61" s="33" t="s">
        <v>1518</v>
      </c>
      <c r="E61" s="32"/>
      <c r="F61" s="32"/>
      <c r="G61" s="32">
        <v>2030</v>
      </c>
      <c r="H61" s="32"/>
      <c r="I61" s="33" t="s">
        <v>1519</v>
      </c>
      <c r="J61" s="146" t="s">
        <v>1520</v>
      </c>
    </row>
    <row r="62" spans="1:11" ht="17" x14ac:dyDescent="0.25">
      <c r="A62" s="43"/>
      <c r="B62" s="165"/>
      <c r="C62" s="50" t="s">
        <v>1428</v>
      </c>
      <c r="D62" s="33" t="s">
        <v>1521</v>
      </c>
      <c r="E62" s="32"/>
      <c r="F62" s="32">
        <v>2025</v>
      </c>
      <c r="G62" s="32"/>
      <c r="H62" s="32"/>
      <c r="I62" s="33" t="s">
        <v>1522</v>
      </c>
      <c r="J62" s="146" t="s">
        <v>1523</v>
      </c>
    </row>
    <row r="63" spans="1:11" ht="51" x14ac:dyDescent="0.25">
      <c r="A63" s="32" t="s">
        <v>289</v>
      </c>
      <c r="B63" s="50" t="s">
        <v>1524</v>
      </c>
      <c r="C63" s="50" t="s">
        <v>1428</v>
      </c>
      <c r="D63" s="33" t="s">
        <v>1525</v>
      </c>
      <c r="E63" s="32"/>
      <c r="F63" s="32"/>
      <c r="G63" s="32">
        <v>2030</v>
      </c>
      <c r="H63" s="32"/>
      <c r="I63" s="33" t="s">
        <v>1526</v>
      </c>
      <c r="J63" s="146" t="s">
        <v>1527</v>
      </c>
    </row>
    <row r="64" spans="1:11" ht="34" x14ac:dyDescent="0.25">
      <c r="A64" s="32" t="s">
        <v>294</v>
      </c>
      <c r="B64" s="32" t="s">
        <v>295</v>
      </c>
      <c r="C64" s="32" t="s">
        <v>1438</v>
      </c>
      <c r="D64" s="33" t="s">
        <v>1528</v>
      </c>
      <c r="E64" s="32"/>
      <c r="F64" s="32"/>
      <c r="G64" s="32"/>
      <c r="H64" s="32"/>
      <c r="I64" s="33" t="s">
        <v>1529</v>
      </c>
      <c r="J64" s="146" t="s">
        <v>1530</v>
      </c>
    </row>
    <row r="65" spans="1:10" ht="34" x14ac:dyDescent="0.25">
      <c r="A65" s="30" t="s">
        <v>304</v>
      </c>
      <c r="B65" s="30" t="s">
        <v>305</v>
      </c>
      <c r="C65" s="32" t="s">
        <v>1204</v>
      </c>
      <c r="D65" s="33" t="s">
        <v>1531</v>
      </c>
      <c r="E65" s="32"/>
      <c r="F65" s="32">
        <v>2024</v>
      </c>
      <c r="G65" s="32"/>
      <c r="H65" s="32"/>
      <c r="I65" s="33" t="s">
        <v>1532</v>
      </c>
      <c r="J65" s="146" t="s">
        <v>308</v>
      </c>
    </row>
    <row r="66" spans="1:10" ht="51" x14ac:dyDescent="0.25">
      <c r="A66" s="30"/>
      <c r="B66" s="30"/>
      <c r="C66" s="32" t="s">
        <v>1204</v>
      </c>
      <c r="D66" s="33" t="s">
        <v>1533</v>
      </c>
      <c r="E66" s="32"/>
      <c r="F66" s="32"/>
      <c r="G66" s="32">
        <v>2030</v>
      </c>
      <c r="H66" s="32"/>
      <c r="I66" s="33" t="s">
        <v>1534</v>
      </c>
      <c r="J66" s="146" t="s">
        <v>1535</v>
      </c>
    </row>
    <row r="67" spans="1:10" ht="34" x14ac:dyDescent="0.25">
      <c r="A67" s="32" t="s">
        <v>325</v>
      </c>
      <c r="B67" s="32" t="s">
        <v>326</v>
      </c>
      <c r="C67" s="32" t="s">
        <v>1428</v>
      </c>
      <c r="D67" s="33" t="s">
        <v>1536</v>
      </c>
      <c r="E67" s="32"/>
      <c r="F67" s="32"/>
      <c r="G67" s="32">
        <v>2030</v>
      </c>
      <c r="H67" s="32"/>
      <c r="I67" s="33" t="s">
        <v>1537</v>
      </c>
      <c r="J67" s="146" t="s">
        <v>1538</v>
      </c>
    </row>
    <row r="68" spans="1:10" ht="51" x14ac:dyDescent="0.25">
      <c r="A68" s="32" t="s">
        <v>344</v>
      </c>
      <c r="B68" s="32" t="s">
        <v>345</v>
      </c>
      <c r="C68" s="32" t="s">
        <v>1204</v>
      </c>
      <c r="D68" s="33" t="s">
        <v>1539</v>
      </c>
      <c r="E68" s="32"/>
      <c r="F68" s="32">
        <v>2022</v>
      </c>
      <c r="G68" s="32"/>
      <c r="H68" s="32"/>
      <c r="I68" s="33" t="s">
        <v>1372</v>
      </c>
      <c r="J68" s="146" t="s">
        <v>348</v>
      </c>
    </row>
    <row r="69" spans="1:10" ht="51" x14ac:dyDescent="0.25">
      <c r="A69" s="41" t="s">
        <v>352</v>
      </c>
      <c r="B69" s="41" t="s">
        <v>353</v>
      </c>
      <c r="C69" s="32" t="s">
        <v>1204</v>
      </c>
      <c r="D69" s="33" t="s">
        <v>1540</v>
      </c>
      <c r="E69" s="32"/>
      <c r="F69" s="32">
        <v>2020</v>
      </c>
      <c r="G69" s="32"/>
      <c r="H69" s="32"/>
      <c r="I69" s="33" t="s">
        <v>1541</v>
      </c>
      <c r="J69" s="146" t="s">
        <v>1281</v>
      </c>
    </row>
    <row r="70" spans="1:10" ht="51" x14ac:dyDescent="0.25">
      <c r="A70" s="42"/>
      <c r="B70" s="42"/>
      <c r="C70" s="32" t="s">
        <v>755</v>
      </c>
      <c r="D70" s="33" t="s">
        <v>1542</v>
      </c>
      <c r="E70" s="32"/>
      <c r="F70" s="32"/>
      <c r="G70" s="32"/>
      <c r="H70" s="32"/>
      <c r="I70" s="33" t="s">
        <v>1541</v>
      </c>
      <c r="J70" s="146" t="s">
        <v>1281</v>
      </c>
    </row>
    <row r="71" spans="1:10" ht="51" x14ac:dyDescent="0.25">
      <c r="A71" s="42"/>
      <c r="B71" s="42"/>
      <c r="C71" s="32" t="s">
        <v>1438</v>
      </c>
      <c r="D71" s="33" t="s">
        <v>1543</v>
      </c>
      <c r="E71" s="32"/>
      <c r="F71" s="32">
        <v>2029</v>
      </c>
      <c r="G71" s="32"/>
      <c r="H71" s="32"/>
      <c r="I71" s="33" t="s">
        <v>1544</v>
      </c>
      <c r="J71" s="146" t="s">
        <v>1545</v>
      </c>
    </row>
    <row r="72" spans="1:10" ht="51" x14ac:dyDescent="0.25">
      <c r="A72" s="42"/>
      <c r="B72" s="42"/>
      <c r="C72" s="32" t="s">
        <v>1418</v>
      </c>
      <c r="D72" s="149" t="s">
        <v>1546</v>
      </c>
      <c r="E72" s="32" t="s">
        <v>945</v>
      </c>
      <c r="F72" s="32">
        <v>2024</v>
      </c>
      <c r="G72" s="32"/>
      <c r="H72" s="32"/>
      <c r="I72" s="33" t="s">
        <v>1544</v>
      </c>
      <c r="J72" s="146" t="s">
        <v>1545</v>
      </c>
    </row>
    <row r="73" spans="1:10" ht="68" x14ac:dyDescent="0.25">
      <c r="A73" s="43"/>
      <c r="B73" s="43"/>
      <c r="C73" s="32" t="s">
        <v>1428</v>
      </c>
      <c r="D73" s="31" t="s">
        <v>1547</v>
      </c>
      <c r="E73" s="32"/>
      <c r="F73" s="32"/>
      <c r="G73" s="32">
        <v>2030</v>
      </c>
      <c r="H73" s="32"/>
      <c r="I73" s="33" t="s">
        <v>1548</v>
      </c>
      <c r="J73" s="146" t="s">
        <v>1549</v>
      </c>
    </row>
    <row r="74" spans="1:10" ht="34" x14ac:dyDescent="0.25">
      <c r="A74" s="32" t="s">
        <v>357</v>
      </c>
      <c r="B74" s="32" t="s">
        <v>358</v>
      </c>
      <c r="C74" s="32" t="s">
        <v>1418</v>
      </c>
      <c r="D74" s="33" t="s">
        <v>1550</v>
      </c>
      <c r="E74" s="32" t="s">
        <v>945</v>
      </c>
      <c r="F74" s="32"/>
      <c r="G74" s="32">
        <v>2030</v>
      </c>
      <c r="H74" s="32"/>
      <c r="I74" s="33" t="s">
        <v>1551</v>
      </c>
      <c r="J74" s="146" t="s">
        <v>1552</v>
      </c>
    </row>
    <row r="75" spans="1:10" ht="51" x14ac:dyDescent="0.25">
      <c r="A75" s="41" t="s">
        <v>370</v>
      </c>
      <c r="B75" s="41" t="s">
        <v>371</v>
      </c>
      <c r="C75" s="32" t="s">
        <v>1204</v>
      </c>
      <c r="D75" s="33" t="s">
        <v>1553</v>
      </c>
      <c r="E75" s="32"/>
      <c r="F75" s="32"/>
      <c r="G75" s="32">
        <v>2030</v>
      </c>
      <c r="H75" s="32"/>
      <c r="I75" s="40" t="s">
        <v>1554</v>
      </c>
      <c r="J75" s="146" t="s">
        <v>1295</v>
      </c>
    </row>
    <row r="76" spans="1:10" ht="51" x14ac:dyDescent="0.25">
      <c r="A76" s="43"/>
      <c r="B76" s="43"/>
      <c r="C76" s="32" t="s">
        <v>1449</v>
      </c>
      <c r="D76" s="33" t="s">
        <v>1555</v>
      </c>
      <c r="E76" s="32"/>
      <c r="F76" s="32"/>
      <c r="G76" s="32">
        <v>2030</v>
      </c>
      <c r="H76" s="32"/>
      <c r="I76" s="40" t="s">
        <v>1554</v>
      </c>
      <c r="J76" s="146" t="s">
        <v>1295</v>
      </c>
    </row>
    <row r="77" spans="1:10" ht="34" x14ac:dyDescent="0.25">
      <c r="A77" s="41" t="s">
        <v>383</v>
      </c>
      <c r="B77" s="41" t="s">
        <v>384</v>
      </c>
      <c r="C77" s="32" t="s">
        <v>1449</v>
      </c>
      <c r="D77" s="33" t="s">
        <v>1556</v>
      </c>
      <c r="E77" s="32"/>
      <c r="F77" s="32">
        <v>2020</v>
      </c>
      <c r="G77" s="32"/>
      <c r="H77" s="32"/>
      <c r="I77" s="33" t="s">
        <v>1557</v>
      </c>
      <c r="J77" s="146" t="s">
        <v>1558</v>
      </c>
    </row>
    <row r="78" spans="1:10" ht="34" x14ac:dyDescent="0.25">
      <c r="A78" s="43"/>
      <c r="B78" s="43"/>
      <c r="C78" s="32" t="s">
        <v>1428</v>
      </c>
      <c r="D78" s="31" t="s">
        <v>1559</v>
      </c>
      <c r="E78" s="32"/>
      <c r="F78" s="32">
        <v>2020</v>
      </c>
      <c r="G78" s="32"/>
      <c r="H78" s="32"/>
      <c r="I78" s="33" t="s">
        <v>1557</v>
      </c>
      <c r="J78" s="146" t="s">
        <v>1558</v>
      </c>
    </row>
    <row r="79" spans="1:10" ht="34" x14ac:dyDescent="0.25">
      <c r="A79" s="41" t="s">
        <v>394</v>
      </c>
      <c r="B79" s="41" t="s">
        <v>395</v>
      </c>
      <c r="C79" s="32" t="s">
        <v>1418</v>
      </c>
      <c r="D79" s="33" t="s">
        <v>1560</v>
      </c>
      <c r="E79" s="32" t="s">
        <v>945</v>
      </c>
      <c r="F79" s="32">
        <v>2021</v>
      </c>
      <c r="G79" s="32"/>
      <c r="H79" s="32"/>
      <c r="I79" s="33" t="s">
        <v>400</v>
      </c>
      <c r="J79" s="146" t="s">
        <v>1297</v>
      </c>
    </row>
    <row r="80" spans="1:10" ht="34" x14ac:dyDescent="0.25">
      <c r="A80" s="42"/>
      <c r="B80" s="42"/>
      <c r="C80" s="32" t="s">
        <v>1438</v>
      </c>
      <c r="D80" s="33" t="s">
        <v>1561</v>
      </c>
      <c r="E80" s="32"/>
      <c r="F80" s="32"/>
      <c r="G80" s="32"/>
      <c r="H80" s="32"/>
      <c r="I80" s="33" t="s">
        <v>400</v>
      </c>
      <c r="J80" s="146" t="s">
        <v>1297</v>
      </c>
    </row>
    <row r="81" spans="1:10" ht="85" x14ac:dyDescent="0.25">
      <c r="A81" s="43"/>
      <c r="B81" s="43"/>
      <c r="C81" s="32" t="s">
        <v>1204</v>
      </c>
      <c r="D81" s="33" t="s">
        <v>1562</v>
      </c>
      <c r="E81" s="32"/>
      <c r="F81" s="32"/>
      <c r="G81" s="32"/>
      <c r="H81" s="32"/>
      <c r="I81" s="33" t="s">
        <v>400</v>
      </c>
      <c r="J81" s="146" t="s">
        <v>1297</v>
      </c>
    </row>
    <row r="82" spans="1:10" ht="85" x14ac:dyDescent="0.25">
      <c r="A82" s="41" t="s">
        <v>407</v>
      </c>
      <c r="B82" s="41" t="s">
        <v>408</v>
      </c>
      <c r="C82" s="32" t="s">
        <v>1204</v>
      </c>
      <c r="D82" s="33" t="s">
        <v>1563</v>
      </c>
      <c r="E82" s="32" t="s">
        <v>945</v>
      </c>
      <c r="F82" s="32"/>
      <c r="G82" s="32"/>
      <c r="H82" s="32"/>
      <c r="I82" s="33" t="s">
        <v>1564</v>
      </c>
      <c r="J82" s="146" t="s">
        <v>614</v>
      </c>
    </row>
    <row r="83" spans="1:10" ht="34" x14ac:dyDescent="0.25">
      <c r="A83" s="42"/>
      <c r="B83" s="42"/>
      <c r="C83" s="32" t="s">
        <v>1418</v>
      </c>
      <c r="D83" s="33" t="s">
        <v>1565</v>
      </c>
      <c r="E83" s="32" t="s">
        <v>945</v>
      </c>
      <c r="F83" s="32"/>
      <c r="G83" s="32"/>
      <c r="H83" s="32"/>
      <c r="I83" s="33" t="s">
        <v>1566</v>
      </c>
      <c r="J83" s="146" t="s">
        <v>745</v>
      </c>
    </row>
    <row r="84" spans="1:10" ht="34" x14ac:dyDescent="0.25">
      <c r="A84" s="42"/>
      <c r="B84" s="42"/>
      <c r="C84" s="32" t="s">
        <v>1438</v>
      </c>
      <c r="D84" s="175" t="s">
        <v>1567</v>
      </c>
      <c r="E84" s="32"/>
      <c r="F84" s="32"/>
      <c r="G84" s="32"/>
      <c r="H84" s="32"/>
      <c r="I84" s="33" t="s">
        <v>1568</v>
      </c>
      <c r="J84" s="146" t="s">
        <v>1569</v>
      </c>
    </row>
    <row r="85" spans="1:10" ht="35" customHeight="1" x14ac:dyDescent="0.25">
      <c r="A85" s="42"/>
      <c r="B85" s="42"/>
      <c r="C85" s="32" t="s">
        <v>1418</v>
      </c>
      <c r="D85" s="175" t="s">
        <v>1570</v>
      </c>
      <c r="E85" s="32" t="s">
        <v>1571</v>
      </c>
      <c r="F85" s="32"/>
      <c r="G85" s="32"/>
      <c r="H85" s="32"/>
      <c r="I85" s="33" t="s">
        <v>1568</v>
      </c>
      <c r="J85" s="146" t="s">
        <v>1569</v>
      </c>
    </row>
    <row r="86" spans="1:10" ht="35" customHeight="1" x14ac:dyDescent="0.25">
      <c r="A86" s="42"/>
      <c r="B86" s="42"/>
      <c r="C86" s="32" t="s">
        <v>1428</v>
      </c>
      <c r="D86" s="31" t="s">
        <v>1572</v>
      </c>
      <c r="E86" s="32"/>
      <c r="F86" s="32">
        <v>2021</v>
      </c>
      <c r="G86" s="32"/>
      <c r="H86" s="32"/>
      <c r="I86" s="33" t="s">
        <v>1573</v>
      </c>
      <c r="J86" s="146" t="s">
        <v>614</v>
      </c>
    </row>
    <row r="87" spans="1:10" ht="68" x14ac:dyDescent="0.25">
      <c r="A87" s="43"/>
      <c r="B87" s="43"/>
      <c r="C87" s="32" t="s">
        <v>1204</v>
      </c>
      <c r="D87" s="31" t="s">
        <v>1574</v>
      </c>
      <c r="E87" s="32" t="s">
        <v>1571</v>
      </c>
      <c r="F87" s="32">
        <v>2030</v>
      </c>
      <c r="G87" s="32"/>
      <c r="H87" s="32"/>
      <c r="I87" s="33" t="s">
        <v>1575</v>
      </c>
      <c r="J87" s="146" t="s">
        <v>685</v>
      </c>
    </row>
    <row r="88" spans="1:10" ht="102" x14ac:dyDescent="0.25">
      <c r="A88" s="32" t="s">
        <v>432</v>
      </c>
      <c r="B88" s="32" t="s">
        <v>433</v>
      </c>
      <c r="C88" s="32" t="s">
        <v>1432</v>
      </c>
      <c r="D88" s="33" t="s">
        <v>1576</v>
      </c>
      <c r="E88" s="32"/>
      <c r="F88" s="32"/>
      <c r="G88" s="32">
        <v>2035</v>
      </c>
      <c r="H88" s="32"/>
      <c r="I88" s="33" t="s">
        <v>1577</v>
      </c>
      <c r="J88" s="146" t="s">
        <v>436</v>
      </c>
    </row>
    <row r="89" spans="1:10" ht="51" x14ac:dyDescent="0.25">
      <c r="A89" s="30" t="s">
        <v>442</v>
      </c>
      <c r="B89" s="30" t="s">
        <v>443</v>
      </c>
      <c r="C89" s="32" t="s">
        <v>1204</v>
      </c>
      <c r="D89" s="33" t="s">
        <v>1578</v>
      </c>
      <c r="E89" s="32"/>
      <c r="F89" s="32"/>
      <c r="G89" s="32">
        <v>2030</v>
      </c>
      <c r="H89" s="32"/>
      <c r="I89" s="33" t="s">
        <v>1579</v>
      </c>
      <c r="J89" s="146" t="s">
        <v>633</v>
      </c>
    </row>
    <row r="90" spans="1:10" ht="51" x14ac:dyDescent="0.25">
      <c r="A90" s="30"/>
      <c r="B90" s="30"/>
      <c r="C90" s="32" t="s">
        <v>1204</v>
      </c>
      <c r="D90" s="33" t="s">
        <v>1580</v>
      </c>
      <c r="E90" s="32"/>
      <c r="F90" s="32"/>
      <c r="G90" s="32"/>
      <c r="H90" s="32">
        <v>2050</v>
      </c>
      <c r="I90" s="33" t="s">
        <v>1579</v>
      </c>
      <c r="J90" s="146" t="s">
        <v>633</v>
      </c>
    </row>
    <row r="91" spans="1:10" ht="34" x14ac:dyDescent="0.25">
      <c r="A91" s="30"/>
      <c r="B91" s="30"/>
      <c r="C91" s="32" t="s">
        <v>1204</v>
      </c>
      <c r="D91" s="33" t="s">
        <v>1581</v>
      </c>
      <c r="E91" s="32"/>
      <c r="F91" s="32"/>
      <c r="G91" s="32">
        <v>2030</v>
      </c>
      <c r="H91" s="32"/>
      <c r="I91" s="33" t="s">
        <v>1582</v>
      </c>
      <c r="J91" s="146" t="s">
        <v>1583</v>
      </c>
    </row>
    <row r="92" spans="1:10" ht="51" x14ac:dyDescent="0.25">
      <c r="A92" s="30"/>
      <c r="B92" s="30"/>
      <c r="C92" s="32" t="s">
        <v>1418</v>
      </c>
      <c r="D92" s="33" t="s">
        <v>1584</v>
      </c>
      <c r="E92" s="32" t="s">
        <v>945</v>
      </c>
      <c r="F92" s="68"/>
      <c r="G92" s="68"/>
      <c r="H92" s="68"/>
      <c r="I92" s="33" t="s">
        <v>1585</v>
      </c>
      <c r="J92" s="146" t="s">
        <v>1586</v>
      </c>
    </row>
    <row r="93" spans="1:10" ht="51" x14ac:dyDescent="0.25">
      <c r="A93" s="30"/>
      <c r="B93" s="30"/>
      <c r="C93" s="32" t="s">
        <v>1449</v>
      </c>
      <c r="D93" s="33" t="s">
        <v>1587</v>
      </c>
      <c r="E93" s="32"/>
      <c r="F93" s="32">
        <v>2020</v>
      </c>
      <c r="G93" s="32"/>
      <c r="H93" s="32"/>
      <c r="I93" s="33" t="s">
        <v>749</v>
      </c>
      <c r="J93" s="146" t="s">
        <v>633</v>
      </c>
    </row>
    <row r="94" spans="1:10" ht="51" x14ac:dyDescent="0.25">
      <c r="A94" s="30"/>
      <c r="B94" s="30"/>
      <c r="C94" s="32" t="s">
        <v>1428</v>
      </c>
      <c r="D94" s="33" t="s">
        <v>1588</v>
      </c>
      <c r="E94" s="32"/>
      <c r="F94" s="32">
        <v>2020</v>
      </c>
      <c r="G94" s="32"/>
      <c r="H94" s="32"/>
      <c r="I94" s="33" t="s">
        <v>749</v>
      </c>
      <c r="J94" s="146" t="s">
        <v>633</v>
      </c>
    </row>
    <row r="96" spans="1:10" x14ac:dyDescent="0.25">
      <c r="B96" s="34" t="s">
        <v>450</v>
      </c>
    </row>
  </sheetData>
  <autoFilter ref="A10:K94" xr:uid="{7CA7A44B-28E2-4025-9ECF-65AFC3AE61C2}"/>
  <mergeCells count="38">
    <mergeCell ref="A79:A81"/>
    <mergeCell ref="B79:B81"/>
    <mergeCell ref="A82:A87"/>
    <mergeCell ref="B82:B87"/>
    <mergeCell ref="A89:A94"/>
    <mergeCell ref="B89:B94"/>
    <mergeCell ref="A69:A73"/>
    <mergeCell ref="B69:B73"/>
    <mergeCell ref="A75:A76"/>
    <mergeCell ref="B75:B76"/>
    <mergeCell ref="A77:A78"/>
    <mergeCell ref="B77:B78"/>
    <mergeCell ref="A57:A58"/>
    <mergeCell ref="B57:B58"/>
    <mergeCell ref="E57:E58"/>
    <mergeCell ref="A61:A62"/>
    <mergeCell ref="B61:B62"/>
    <mergeCell ref="A65:A66"/>
    <mergeCell ref="B65:B66"/>
    <mergeCell ref="A38:A47"/>
    <mergeCell ref="B38:B47"/>
    <mergeCell ref="A48:A52"/>
    <mergeCell ref="B48:B52"/>
    <mergeCell ref="A53:A56"/>
    <mergeCell ref="B53:B56"/>
    <mergeCell ref="A27:A28"/>
    <mergeCell ref="B27:B28"/>
    <mergeCell ref="A29:A34"/>
    <mergeCell ref="B29:B34"/>
    <mergeCell ref="A35:A37"/>
    <mergeCell ref="B35:B37"/>
    <mergeCell ref="F9:H9"/>
    <mergeCell ref="A11:A13"/>
    <mergeCell ref="B11:B13"/>
    <mergeCell ref="A14:A15"/>
    <mergeCell ref="B14:B15"/>
    <mergeCell ref="A17:A26"/>
    <mergeCell ref="B17:B26"/>
  </mergeCells>
  <hyperlinks>
    <hyperlink ref="B8" location="TOC!A1" display="Back to TOC" xr:uid="{ADBB9DED-1D56-B74A-9B7F-82E619ECD926}"/>
    <hyperlink ref="J71" r:id="rId1" xr:uid="{09B11511-AC9D-584B-92CB-FAB1B547707A}"/>
    <hyperlink ref="J38" r:id="rId2" xr:uid="{22F2E947-5A1B-9949-BFE4-99D5D609AFD3}"/>
    <hyperlink ref="J41" r:id="rId3" xr:uid="{D3C032B2-DE9D-C24D-A04E-2F890F80D7B5}"/>
    <hyperlink ref="J72" r:id="rId4" xr:uid="{46746088-D608-7A44-83E0-BE237B7D9A08}"/>
    <hyperlink ref="J26" r:id="rId5" xr:uid="{903AC692-5F28-CE43-AD31-7E259185C29D}"/>
    <hyperlink ref="J43" r:id="rId6" xr:uid="{D3046C1D-4F5D-7B4B-8855-17F2FC368307}"/>
    <hyperlink ref="J42" r:id="rId7" xr:uid="{21C5B8C6-49AB-594B-9865-5007EE080FAC}"/>
    <hyperlink ref="J27" r:id="rId8" xr:uid="{E570A159-CDCA-B741-94F4-464665D891AE}"/>
    <hyperlink ref="J28" r:id="rId9" xr:uid="{C1EF1A8E-01BA-044D-90E5-A6F28165072F}"/>
    <hyperlink ref="J39" r:id="rId10" xr:uid="{F8EF5399-B38C-5549-90A0-062582121947}"/>
    <hyperlink ref="J40" r:id="rId11" xr:uid="{92376BA6-A648-9043-A5BE-5EF4602AF0D9}"/>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C6142C-BAE1-E841-809E-2BC422244ADA}">
  <sheetPr>
    <tabColor rgb="FFFFC000"/>
  </sheetPr>
  <dimension ref="A1:I61"/>
  <sheetViews>
    <sheetView zoomScaleNormal="100" workbookViewId="0">
      <pane xSplit="2" ySplit="10" topLeftCell="N17" activePane="bottomRight" state="frozen"/>
      <selection pane="topRight"/>
      <selection pane="bottomLeft"/>
      <selection pane="bottomRight"/>
    </sheetView>
  </sheetViews>
  <sheetFormatPr baseColWidth="10" defaultColWidth="8.6640625" defaultRowHeight="16" x14ac:dyDescent="0.2"/>
  <cols>
    <col min="1" max="1" width="18.1640625" style="21" bestFit="1" customWidth="1"/>
    <col min="2" max="2" width="32.5" style="21" customWidth="1"/>
    <col min="3" max="3" width="66.6640625" style="21" customWidth="1"/>
    <col min="4" max="7" width="8.33203125" style="21" customWidth="1"/>
    <col min="8" max="8" width="41.6640625" style="21" customWidth="1"/>
    <col min="9" max="9" width="50" style="21" customWidth="1"/>
    <col min="10" max="16384" width="8.6640625" style="21"/>
  </cols>
  <sheetData>
    <row r="1" spans="1:9" x14ac:dyDescent="0.25">
      <c r="A1" s="22" t="s">
        <v>111</v>
      </c>
      <c r="B1" s="39" t="s">
        <v>44</v>
      </c>
    </row>
    <row r="2" spans="1:9" x14ac:dyDescent="0.25">
      <c r="A2" s="22" t="s">
        <v>112</v>
      </c>
      <c r="B2" s="39" t="s">
        <v>45</v>
      </c>
    </row>
    <row r="3" spans="1:9" x14ac:dyDescent="0.25">
      <c r="A3" s="22" t="s">
        <v>113</v>
      </c>
      <c r="B3" s="20" t="s">
        <v>1589</v>
      </c>
    </row>
    <row r="4" spans="1:9" x14ac:dyDescent="0.25">
      <c r="A4" s="22" t="s">
        <v>4</v>
      </c>
      <c r="B4" s="20" t="s">
        <v>11</v>
      </c>
    </row>
    <row r="5" spans="1:9" x14ac:dyDescent="0.25">
      <c r="A5" s="22" t="s">
        <v>5</v>
      </c>
      <c r="B5" s="20" t="s">
        <v>12</v>
      </c>
    </row>
    <row r="6" spans="1:9" x14ac:dyDescent="0.25">
      <c r="A6" s="22" t="s">
        <v>6</v>
      </c>
      <c r="B6" s="23" t="s">
        <v>12</v>
      </c>
    </row>
    <row r="8" spans="1:9" x14ac:dyDescent="0.2">
      <c r="B8" s="25" t="s">
        <v>115</v>
      </c>
    </row>
    <row r="9" spans="1:9" x14ac:dyDescent="0.2">
      <c r="A9" s="176"/>
      <c r="B9" s="176"/>
      <c r="C9" s="132"/>
      <c r="D9" s="123" t="s">
        <v>692</v>
      </c>
      <c r="E9" s="123"/>
      <c r="F9" s="123" t="s">
        <v>693</v>
      </c>
      <c r="G9" s="123"/>
      <c r="H9" s="36"/>
      <c r="I9" s="132"/>
    </row>
    <row r="10" spans="1:9" ht="34" x14ac:dyDescent="0.2">
      <c r="A10" s="27" t="s">
        <v>116</v>
      </c>
      <c r="B10" s="27" t="s">
        <v>117</v>
      </c>
      <c r="C10" s="28" t="s">
        <v>1199</v>
      </c>
      <c r="D10" s="28" t="s">
        <v>695</v>
      </c>
      <c r="E10" s="28" t="s">
        <v>696</v>
      </c>
      <c r="F10" s="29" t="s">
        <v>697</v>
      </c>
      <c r="G10" s="29" t="s">
        <v>698</v>
      </c>
      <c r="H10" s="28" t="s">
        <v>1203</v>
      </c>
      <c r="I10" s="28" t="s">
        <v>121</v>
      </c>
    </row>
    <row r="11" spans="1:9" ht="51" x14ac:dyDescent="0.25">
      <c r="A11" s="45" t="s">
        <v>136</v>
      </c>
      <c r="B11" s="45" t="s">
        <v>137</v>
      </c>
      <c r="C11" s="33" t="s">
        <v>1590</v>
      </c>
      <c r="D11" s="32"/>
      <c r="E11" s="32">
        <v>2017</v>
      </c>
      <c r="F11" s="32" t="s">
        <v>1591</v>
      </c>
      <c r="G11" s="32"/>
      <c r="H11" s="33" t="s">
        <v>1592</v>
      </c>
      <c r="I11" s="177" t="s">
        <v>1593</v>
      </c>
    </row>
    <row r="12" spans="1:9" ht="76.25" customHeight="1" x14ac:dyDescent="0.2">
      <c r="A12" s="45" t="s">
        <v>146</v>
      </c>
      <c r="B12" s="45" t="s">
        <v>147</v>
      </c>
      <c r="C12" s="33" t="s">
        <v>1594</v>
      </c>
      <c r="D12" s="32"/>
      <c r="E12" s="32">
        <v>2020</v>
      </c>
      <c r="F12" s="32">
        <v>2025</v>
      </c>
      <c r="G12" s="32"/>
      <c r="H12" s="33" t="s">
        <v>1595</v>
      </c>
      <c r="I12" s="31" t="s">
        <v>1220</v>
      </c>
    </row>
    <row r="13" spans="1:9" ht="34" x14ac:dyDescent="0.25">
      <c r="A13" s="30" t="s">
        <v>151</v>
      </c>
      <c r="B13" s="30" t="s">
        <v>152</v>
      </c>
      <c r="C13" s="33" t="s">
        <v>1596</v>
      </c>
      <c r="D13" s="32"/>
      <c r="E13" s="32">
        <v>2018</v>
      </c>
      <c r="F13" s="32" t="s">
        <v>1597</v>
      </c>
      <c r="G13" s="32"/>
      <c r="H13" s="33" t="s">
        <v>1598</v>
      </c>
      <c r="I13" s="177" t="s">
        <v>158</v>
      </c>
    </row>
    <row r="14" spans="1:9" ht="34" x14ac:dyDescent="0.25">
      <c r="A14" s="30"/>
      <c r="B14" s="30"/>
      <c r="C14" s="33" t="s">
        <v>1599</v>
      </c>
      <c r="D14" s="32"/>
      <c r="E14" s="32">
        <v>2018</v>
      </c>
      <c r="F14" s="32" t="s">
        <v>1597</v>
      </c>
      <c r="G14" s="32"/>
      <c r="H14" s="33" t="s">
        <v>1598</v>
      </c>
      <c r="I14" s="177" t="s">
        <v>158</v>
      </c>
    </row>
    <row r="15" spans="1:9" ht="34" x14ac:dyDescent="0.25">
      <c r="A15" s="32" t="s">
        <v>162</v>
      </c>
      <c r="B15" s="32" t="s">
        <v>163</v>
      </c>
      <c r="C15" s="35" t="s">
        <v>1600</v>
      </c>
      <c r="D15" s="32"/>
      <c r="E15" s="32">
        <v>2020</v>
      </c>
      <c r="F15" s="32">
        <v>2025</v>
      </c>
      <c r="G15" s="32"/>
      <c r="H15" s="33" t="s">
        <v>1601</v>
      </c>
      <c r="I15" s="177" t="s">
        <v>476</v>
      </c>
    </row>
    <row r="16" spans="1:9" ht="119" x14ac:dyDescent="0.25">
      <c r="A16" s="32" t="s">
        <v>170</v>
      </c>
      <c r="B16" s="32" t="s">
        <v>171</v>
      </c>
      <c r="C16" s="33" t="s">
        <v>1602</v>
      </c>
      <c r="D16" s="32">
        <v>2014</v>
      </c>
      <c r="E16" s="32"/>
      <c r="F16" s="32">
        <v>2020</v>
      </c>
      <c r="G16" s="32"/>
      <c r="H16" s="33" t="s">
        <v>1603</v>
      </c>
      <c r="I16" s="177" t="s">
        <v>1604</v>
      </c>
    </row>
    <row r="17" spans="1:9" ht="51" x14ac:dyDescent="0.25">
      <c r="A17" s="30" t="s">
        <v>178</v>
      </c>
      <c r="B17" s="30" t="s">
        <v>179</v>
      </c>
      <c r="C17" s="33" t="s">
        <v>1605</v>
      </c>
      <c r="D17" s="32">
        <v>2015</v>
      </c>
      <c r="E17" s="32"/>
      <c r="F17" s="32" t="s">
        <v>1286</v>
      </c>
      <c r="G17" s="32"/>
      <c r="H17" s="33" t="s">
        <v>1606</v>
      </c>
      <c r="I17" s="177" t="s">
        <v>1607</v>
      </c>
    </row>
    <row r="18" spans="1:9" ht="51" x14ac:dyDescent="0.25">
      <c r="A18" s="30"/>
      <c r="B18" s="30"/>
      <c r="C18" s="33" t="s">
        <v>1608</v>
      </c>
      <c r="D18" s="32">
        <v>2015</v>
      </c>
      <c r="E18" s="32"/>
      <c r="F18" s="32" t="s">
        <v>1286</v>
      </c>
      <c r="G18" s="32"/>
      <c r="H18" s="33" t="s">
        <v>1606</v>
      </c>
      <c r="I18" s="177" t="s">
        <v>1607</v>
      </c>
    </row>
    <row r="19" spans="1:9" ht="17" x14ac:dyDescent="0.25">
      <c r="A19" s="30"/>
      <c r="B19" s="30"/>
      <c r="C19" s="33" t="s">
        <v>1609</v>
      </c>
      <c r="D19" s="32"/>
      <c r="E19" s="32">
        <v>2019</v>
      </c>
      <c r="F19" s="32">
        <v>2025</v>
      </c>
      <c r="G19" s="32"/>
      <c r="H19" s="33" t="s">
        <v>1610</v>
      </c>
      <c r="I19" s="177"/>
    </row>
    <row r="20" spans="1:9" ht="34" x14ac:dyDescent="0.25">
      <c r="A20" s="32" t="s">
        <v>206</v>
      </c>
      <c r="B20" s="32" t="s">
        <v>501</v>
      </c>
      <c r="C20" s="33" t="s">
        <v>1611</v>
      </c>
      <c r="D20" s="32"/>
      <c r="E20" s="32">
        <v>2020</v>
      </c>
      <c r="F20" s="32">
        <v>2020</v>
      </c>
      <c r="G20" s="32"/>
      <c r="H20" s="33" t="s">
        <v>1612</v>
      </c>
      <c r="I20" s="177" t="s">
        <v>1613</v>
      </c>
    </row>
    <row r="21" spans="1:9" ht="34" x14ac:dyDescent="0.25">
      <c r="A21" s="30" t="s">
        <v>211</v>
      </c>
      <c r="B21" s="30" t="s">
        <v>212</v>
      </c>
      <c r="C21" s="33" t="s">
        <v>1614</v>
      </c>
      <c r="D21" s="32"/>
      <c r="E21" s="32">
        <v>2018</v>
      </c>
      <c r="F21" s="32">
        <v>2022</v>
      </c>
      <c r="G21" s="32"/>
      <c r="H21" s="33" t="s">
        <v>1615</v>
      </c>
      <c r="I21" s="177" t="s">
        <v>1616</v>
      </c>
    </row>
    <row r="22" spans="1:9" ht="34" x14ac:dyDescent="0.25">
      <c r="A22" s="30"/>
      <c r="B22" s="30"/>
      <c r="C22" s="33" t="s">
        <v>1617</v>
      </c>
      <c r="D22" s="32"/>
      <c r="E22" s="32">
        <v>2018</v>
      </c>
      <c r="F22" s="32">
        <v>2022</v>
      </c>
      <c r="G22" s="32"/>
      <c r="H22" s="33" t="s">
        <v>1615</v>
      </c>
      <c r="I22" s="177" t="s">
        <v>1616</v>
      </c>
    </row>
    <row r="23" spans="1:9" ht="34" x14ac:dyDescent="0.25">
      <c r="A23" s="30"/>
      <c r="B23" s="30"/>
      <c r="C23" s="33" t="s">
        <v>1618</v>
      </c>
      <c r="D23" s="32"/>
      <c r="E23" s="32">
        <v>2018</v>
      </c>
      <c r="F23" s="32">
        <v>2022</v>
      </c>
      <c r="G23" s="32"/>
      <c r="H23" s="33" t="s">
        <v>1615</v>
      </c>
      <c r="I23" s="177" t="s">
        <v>1616</v>
      </c>
    </row>
    <row r="24" spans="1:9" ht="34" x14ac:dyDescent="0.25">
      <c r="A24" s="30"/>
      <c r="B24" s="30"/>
      <c r="C24" s="33" t="s">
        <v>1619</v>
      </c>
      <c r="D24" s="32"/>
      <c r="E24" s="32">
        <v>2018</v>
      </c>
      <c r="F24" s="32">
        <v>2022</v>
      </c>
      <c r="G24" s="32"/>
      <c r="H24" s="33" t="s">
        <v>1615</v>
      </c>
      <c r="I24" s="177" t="s">
        <v>1616</v>
      </c>
    </row>
    <row r="25" spans="1:9" ht="32" x14ac:dyDescent="0.2">
      <c r="A25" s="30"/>
      <c r="B25" s="30"/>
      <c r="C25" s="33" t="s">
        <v>1620</v>
      </c>
      <c r="D25" s="32"/>
      <c r="E25" s="32">
        <v>2021</v>
      </c>
      <c r="F25" s="32" t="s">
        <v>1233</v>
      </c>
      <c r="G25" s="32"/>
      <c r="H25" s="33" t="s">
        <v>1234</v>
      </c>
      <c r="I25" s="178" t="s">
        <v>1235</v>
      </c>
    </row>
    <row r="26" spans="1:9" ht="34" x14ac:dyDescent="0.2">
      <c r="A26" s="30"/>
      <c r="B26" s="30"/>
      <c r="C26" s="33" t="s">
        <v>1621</v>
      </c>
      <c r="D26" s="32"/>
      <c r="E26" s="32">
        <v>2021</v>
      </c>
      <c r="F26" s="32">
        <v>2022</v>
      </c>
      <c r="G26" s="32"/>
      <c r="H26" s="33" t="s">
        <v>1234</v>
      </c>
      <c r="I26" s="178" t="s">
        <v>1235</v>
      </c>
    </row>
    <row r="27" spans="1:9" ht="34" x14ac:dyDescent="0.25">
      <c r="A27" s="30"/>
      <c r="B27" s="30"/>
      <c r="C27" s="33" t="s">
        <v>1622</v>
      </c>
      <c r="D27" s="32"/>
      <c r="E27" s="32">
        <v>2018</v>
      </c>
      <c r="F27" s="32">
        <v>2022</v>
      </c>
      <c r="G27" s="32"/>
      <c r="H27" s="33" t="s">
        <v>1615</v>
      </c>
      <c r="I27" s="177" t="s">
        <v>1616</v>
      </c>
    </row>
    <row r="28" spans="1:9" ht="34.25" customHeight="1" x14ac:dyDescent="0.25">
      <c r="A28" s="41" t="s">
        <v>232</v>
      </c>
      <c r="B28" s="41" t="s">
        <v>233</v>
      </c>
      <c r="C28" s="33" t="s">
        <v>1623</v>
      </c>
      <c r="D28" s="32"/>
      <c r="E28" s="32">
        <v>2020</v>
      </c>
      <c r="F28" s="32"/>
      <c r="G28" s="32">
        <v>2030</v>
      </c>
      <c r="H28" s="33" t="s">
        <v>1624</v>
      </c>
      <c r="I28" s="177" t="s">
        <v>1625</v>
      </c>
    </row>
    <row r="29" spans="1:9" ht="34" x14ac:dyDescent="0.25">
      <c r="A29" s="43"/>
      <c r="B29" s="43"/>
      <c r="C29" s="179" t="s">
        <v>1626</v>
      </c>
      <c r="D29" s="112"/>
      <c r="E29" s="112"/>
      <c r="F29" s="32">
        <v>2025</v>
      </c>
      <c r="G29" s="32"/>
      <c r="H29" s="33" t="s">
        <v>1627</v>
      </c>
      <c r="I29" s="180" t="s">
        <v>1628</v>
      </c>
    </row>
    <row r="30" spans="1:9" ht="34" x14ac:dyDescent="0.25">
      <c r="A30" s="30" t="s">
        <v>245</v>
      </c>
      <c r="B30" s="30" t="s">
        <v>246</v>
      </c>
      <c r="C30" s="33" t="s">
        <v>1629</v>
      </c>
      <c r="D30" s="32"/>
      <c r="E30" s="32">
        <v>2019</v>
      </c>
      <c r="F30" s="32">
        <v>2023</v>
      </c>
      <c r="G30" s="32"/>
      <c r="H30" s="33" t="s">
        <v>1630</v>
      </c>
      <c r="I30" s="177" t="s">
        <v>525</v>
      </c>
    </row>
    <row r="31" spans="1:9" ht="34" x14ac:dyDescent="0.25">
      <c r="A31" s="30"/>
      <c r="B31" s="30"/>
      <c r="C31" s="33" t="s">
        <v>1631</v>
      </c>
      <c r="D31" s="32"/>
      <c r="E31" s="32">
        <v>2019</v>
      </c>
      <c r="F31" s="32">
        <v>2023</v>
      </c>
      <c r="G31" s="32"/>
      <c r="H31" s="33" t="s">
        <v>1632</v>
      </c>
      <c r="I31" s="177" t="s">
        <v>525</v>
      </c>
    </row>
    <row r="32" spans="1:9" ht="34" x14ac:dyDescent="0.25">
      <c r="A32" s="30"/>
      <c r="B32" s="30"/>
      <c r="C32" s="33" t="s">
        <v>1633</v>
      </c>
      <c r="D32" s="32"/>
      <c r="E32" s="32">
        <v>2019</v>
      </c>
      <c r="F32" s="32">
        <v>2023</v>
      </c>
      <c r="G32" s="32"/>
      <c r="H32" s="33" t="s">
        <v>1630</v>
      </c>
      <c r="I32" s="177" t="s">
        <v>525</v>
      </c>
    </row>
    <row r="33" spans="1:9" ht="34" x14ac:dyDescent="0.25">
      <c r="A33" s="30"/>
      <c r="B33" s="30"/>
      <c r="C33" s="33" t="s">
        <v>1634</v>
      </c>
      <c r="D33" s="32"/>
      <c r="E33" s="32">
        <v>2019</v>
      </c>
      <c r="F33" s="32">
        <v>2023</v>
      </c>
      <c r="G33" s="32"/>
      <c r="H33" s="33" t="s">
        <v>1630</v>
      </c>
      <c r="I33" s="177" t="s">
        <v>525</v>
      </c>
    </row>
    <row r="34" spans="1:9" ht="34" x14ac:dyDescent="0.25">
      <c r="A34" s="30"/>
      <c r="B34" s="30"/>
      <c r="C34" s="33" t="s">
        <v>1635</v>
      </c>
      <c r="D34" s="32"/>
      <c r="E34" s="32">
        <v>2019</v>
      </c>
      <c r="F34" s="32">
        <v>2023</v>
      </c>
      <c r="G34" s="32"/>
      <c r="H34" s="33" t="s">
        <v>1630</v>
      </c>
      <c r="I34" s="177" t="s">
        <v>525</v>
      </c>
    </row>
    <row r="35" spans="1:9" ht="51" x14ac:dyDescent="0.25">
      <c r="A35" s="32" t="s">
        <v>250</v>
      </c>
      <c r="B35" s="32" t="s">
        <v>251</v>
      </c>
      <c r="C35" s="33" t="s">
        <v>1636</v>
      </c>
      <c r="D35" s="32"/>
      <c r="E35" s="32">
        <v>2018</v>
      </c>
      <c r="F35" s="32">
        <v>2022</v>
      </c>
      <c r="G35" s="32"/>
      <c r="H35" s="33" t="s">
        <v>1247</v>
      </c>
      <c r="I35" s="177" t="s">
        <v>1248</v>
      </c>
    </row>
    <row r="36" spans="1:9" ht="34" x14ac:dyDescent="0.25">
      <c r="A36" s="30" t="s">
        <v>255</v>
      </c>
      <c r="B36" s="30" t="s">
        <v>256</v>
      </c>
      <c r="C36" s="33" t="s">
        <v>1637</v>
      </c>
      <c r="D36" s="32">
        <v>2016</v>
      </c>
      <c r="E36" s="32"/>
      <c r="F36" s="32">
        <v>2020</v>
      </c>
      <c r="G36" s="32"/>
      <c r="H36" s="33" t="s">
        <v>1638</v>
      </c>
      <c r="I36" s="177" t="s">
        <v>1639</v>
      </c>
    </row>
    <row r="37" spans="1:9" ht="34" x14ac:dyDescent="0.25">
      <c r="A37" s="30"/>
      <c r="B37" s="30"/>
      <c r="C37" s="33" t="s">
        <v>1640</v>
      </c>
      <c r="D37" s="32">
        <v>2016</v>
      </c>
      <c r="E37" s="32"/>
      <c r="F37" s="32">
        <v>2020</v>
      </c>
      <c r="G37" s="32"/>
      <c r="H37" s="33" t="s">
        <v>1638</v>
      </c>
      <c r="I37" s="177" t="s">
        <v>1639</v>
      </c>
    </row>
    <row r="38" spans="1:9" ht="34" x14ac:dyDescent="0.25">
      <c r="A38" s="30"/>
      <c r="B38" s="30"/>
      <c r="C38" s="33" t="s">
        <v>1641</v>
      </c>
      <c r="D38" s="32">
        <v>2016</v>
      </c>
      <c r="E38" s="32"/>
      <c r="F38" s="32">
        <v>2020</v>
      </c>
      <c r="G38" s="32"/>
      <c r="H38" s="33" t="s">
        <v>1638</v>
      </c>
      <c r="I38" s="177" t="s">
        <v>1639</v>
      </c>
    </row>
    <row r="39" spans="1:9" ht="34" x14ac:dyDescent="0.25">
      <c r="A39" s="30"/>
      <c r="B39" s="30"/>
      <c r="C39" s="33" t="s">
        <v>1642</v>
      </c>
      <c r="D39" s="32">
        <v>2016</v>
      </c>
      <c r="E39" s="32"/>
      <c r="F39" s="32">
        <v>2020</v>
      </c>
      <c r="G39" s="32"/>
      <c r="H39" s="33" t="s">
        <v>1638</v>
      </c>
      <c r="I39" s="177" t="s">
        <v>1639</v>
      </c>
    </row>
    <row r="40" spans="1:9" ht="34" x14ac:dyDescent="0.25">
      <c r="A40" s="30"/>
      <c r="B40" s="30"/>
      <c r="C40" s="33" t="s">
        <v>1643</v>
      </c>
      <c r="D40" s="32">
        <v>2016</v>
      </c>
      <c r="E40" s="32"/>
      <c r="F40" s="32">
        <v>2020</v>
      </c>
      <c r="G40" s="32"/>
      <c r="H40" s="33" t="s">
        <v>1638</v>
      </c>
      <c r="I40" s="177" t="s">
        <v>1639</v>
      </c>
    </row>
    <row r="41" spans="1:9" ht="85" x14ac:dyDescent="0.25">
      <c r="A41" s="32" t="s">
        <v>284</v>
      </c>
      <c r="B41" s="32" t="s">
        <v>285</v>
      </c>
      <c r="C41" s="33" t="s">
        <v>1644</v>
      </c>
      <c r="D41" s="32"/>
      <c r="E41" s="32">
        <v>2017</v>
      </c>
      <c r="F41" s="32">
        <v>2020</v>
      </c>
      <c r="G41" s="32"/>
      <c r="H41" s="33" t="s">
        <v>1645</v>
      </c>
      <c r="I41" s="177" t="s">
        <v>1646</v>
      </c>
    </row>
    <row r="42" spans="1:9" ht="34" x14ac:dyDescent="0.25">
      <c r="A42" s="30" t="s">
        <v>299</v>
      </c>
      <c r="B42" s="30" t="s">
        <v>300</v>
      </c>
      <c r="C42" s="33" t="s">
        <v>1647</v>
      </c>
      <c r="D42" s="32"/>
      <c r="E42" s="32">
        <v>2019</v>
      </c>
      <c r="F42" s="32">
        <v>2025</v>
      </c>
      <c r="G42" s="32"/>
      <c r="H42" s="33" t="s">
        <v>1648</v>
      </c>
      <c r="I42" s="177" t="s">
        <v>1649</v>
      </c>
    </row>
    <row r="43" spans="1:9" ht="34" x14ac:dyDescent="0.2">
      <c r="A43" s="30"/>
      <c r="B43" s="30"/>
      <c r="C43" s="33" t="s">
        <v>1650</v>
      </c>
      <c r="D43" s="32"/>
      <c r="E43" s="32">
        <v>2019</v>
      </c>
      <c r="F43" s="32">
        <v>2025</v>
      </c>
      <c r="G43" s="32"/>
      <c r="H43" s="33" t="s">
        <v>1648</v>
      </c>
      <c r="I43" s="178" t="s">
        <v>1649</v>
      </c>
    </row>
    <row r="44" spans="1:9" ht="34" x14ac:dyDescent="0.25">
      <c r="A44" s="30"/>
      <c r="B44" s="30"/>
      <c r="C44" s="33" t="s">
        <v>1651</v>
      </c>
      <c r="D44" s="32"/>
      <c r="E44" s="32">
        <v>2019</v>
      </c>
      <c r="F44" s="32">
        <v>2025</v>
      </c>
      <c r="G44" s="32"/>
      <c r="H44" s="33" t="s">
        <v>1648</v>
      </c>
      <c r="I44" s="177" t="s">
        <v>1649</v>
      </c>
    </row>
    <row r="45" spans="1:9" ht="34" x14ac:dyDescent="0.25">
      <c r="A45" s="30"/>
      <c r="B45" s="30"/>
      <c r="C45" s="33" t="s">
        <v>1652</v>
      </c>
      <c r="D45" s="32"/>
      <c r="E45" s="32">
        <v>2019</v>
      </c>
      <c r="F45" s="32">
        <v>2025</v>
      </c>
      <c r="G45" s="32"/>
      <c r="H45" s="33" t="s">
        <v>1648</v>
      </c>
      <c r="I45" s="177" t="s">
        <v>1649</v>
      </c>
    </row>
    <row r="46" spans="1:9" ht="34" x14ac:dyDescent="0.25">
      <c r="A46" s="32" t="s">
        <v>304</v>
      </c>
      <c r="B46" s="32" t="s">
        <v>305</v>
      </c>
      <c r="C46" s="33" t="s">
        <v>1653</v>
      </c>
      <c r="D46" s="32"/>
      <c r="E46" s="32">
        <v>2020</v>
      </c>
      <c r="F46" s="32" t="s">
        <v>1654</v>
      </c>
      <c r="G46" s="32"/>
      <c r="H46" s="33" t="s">
        <v>1655</v>
      </c>
      <c r="I46" s="177" t="s">
        <v>308</v>
      </c>
    </row>
    <row r="47" spans="1:9" ht="34" x14ac:dyDescent="0.25">
      <c r="A47" s="30" t="s">
        <v>312</v>
      </c>
      <c r="B47" s="30" t="s">
        <v>313</v>
      </c>
      <c r="C47" s="33" t="s">
        <v>1656</v>
      </c>
      <c r="D47" s="32">
        <v>2015</v>
      </c>
      <c r="E47" s="32"/>
      <c r="F47" s="32">
        <v>2025</v>
      </c>
      <c r="G47" s="32"/>
      <c r="H47" s="33" t="s">
        <v>1657</v>
      </c>
      <c r="I47" s="177" t="s">
        <v>1658</v>
      </c>
    </row>
    <row r="48" spans="1:9" ht="34" x14ac:dyDescent="0.25">
      <c r="A48" s="30"/>
      <c r="B48" s="30"/>
      <c r="C48" s="33" t="s">
        <v>1659</v>
      </c>
      <c r="D48" s="32"/>
      <c r="E48" s="32">
        <v>2018</v>
      </c>
      <c r="F48" s="32">
        <v>2025</v>
      </c>
      <c r="G48" s="32"/>
      <c r="H48" s="33" t="s">
        <v>1660</v>
      </c>
      <c r="I48" s="177" t="s">
        <v>1661</v>
      </c>
    </row>
    <row r="49" spans="1:9" ht="34" x14ac:dyDescent="0.25">
      <c r="A49" s="32" t="s">
        <v>325</v>
      </c>
      <c r="B49" s="32" t="s">
        <v>326</v>
      </c>
      <c r="C49" s="33" t="s">
        <v>1662</v>
      </c>
      <c r="D49" s="59">
        <v>2014</v>
      </c>
      <c r="E49" s="32"/>
      <c r="F49" s="32">
        <v>2025</v>
      </c>
      <c r="G49" s="32"/>
      <c r="H49" s="33" t="s">
        <v>1663</v>
      </c>
      <c r="I49" s="177" t="s">
        <v>1664</v>
      </c>
    </row>
    <row r="50" spans="1:9" ht="34" x14ac:dyDescent="0.25">
      <c r="A50" s="32" t="s">
        <v>331</v>
      </c>
      <c r="B50" s="32" t="s">
        <v>332</v>
      </c>
      <c r="C50" s="33" t="s">
        <v>1665</v>
      </c>
      <c r="D50" s="32"/>
      <c r="E50" s="32">
        <v>2019</v>
      </c>
      <c r="F50" s="32">
        <v>2021</v>
      </c>
      <c r="G50" s="32"/>
      <c r="H50" s="33" t="s">
        <v>1666</v>
      </c>
      <c r="I50" s="177" t="s">
        <v>1667</v>
      </c>
    </row>
    <row r="51" spans="1:9" ht="51" x14ac:dyDescent="0.25">
      <c r="A51" s="32" t="s">
        <v>336</v>
      </c>
      <c r="B51" s="32" t="s">
        <v>337</v>
      </c>
      <c r="C51" s="33" t="s">
        <v>1668</v>
      </c>
      <c r="D51" s="32"/>
      <c r="E51" s="32">
        <v>2018</v>
      </c>
      <c r="F51" s="32">
        <v>2022</v>
      </c>
      <c r="G51" s="32"/>
      <c r="H51" s="33" t="s">
        <v>1365</v>
      </c>
      <c r="I51" s="177" t="s">
        <v>1366</v>
      </c>
    </row>
    <row r="52" spans="1:9" ht="85" x14ac:dyDescent="0.25">
      <c r="A52" s="32" t="s">
        <v>362</v>
      </c>
      <c r="B52" s="32" t="s">
        <v>363</v>
      </c>
      <c r="C52" s="33" t="s">
        <v>1669</v>
      </c>
      <c r="D52" s="32"/>
      <c r="E52" s="32">
        <v>2017</v>
      </c>
      <c r="F52" s="32">
        <v>2020</v>
      </c>
      <c r="G52" s="32"/>
      <c r="H52" s="33" t="s">
        <v>1645</v>
      </c>
      <c r="I52" s="177" t="s">
        <v>1646</v>
      </c>
    </row>
    <row r="53" spans="1:9" ht="51" x14ac:dyDescent="0.25">
      <c r="A53" s="32" t="s">
        <v>375</v>
      </c>
      <c r="B53" s="32" t="s">
        <v>376</v>
      </c>
      <c r="C53" s="33" t="s">
        <v>1670</v>
      </c>
      <c r="D53" s="32">
        <v>2016</v>
      </c>
      <c r="E53" s="32"/>
      <c r="F53" s="32">
        <v>2020</v>
      </c>
      <c r="G53" s="32"/>
      <c r="H53" s="33" t="s">
        <v>1671</v>
      </c>
      <c r="I53" s="177" t="s">
        <v>382</v>
      </c>
    </row>
    <row r="54" spans="1:9" ht="85" x14ac:dyDescent="0.25">
      <c r="A54" s="32" t="s">
        <v>407</v>
      </c>
      <c r="B54" s="32" t="s">
        <v>408</v>
      </c>
      <c r="C54" s="33" t="s">
        <v>1672</v>
      </c>
      <c r="D54" s="32"/>
      <c r="E54" s="32">
        <v>2017</v>
      </c>
      <c r="F54" s="32">
        <v>2021</v>
      </c>
      <c r="G54" s="32"/>
      <c r="H54" s="33" t="s">
        <v>1673</v>
      </c>
      <c r="I54" s="177" t="s">
        <v>614</v>
      </c>
    </row>
    <row r="55" spans="1:9" ht="51" x14ac:dyDescent="0.25">
      <c r="A55" s="30" t="s">
        <v>412</v>
      </c>
      <c r="B55" s="30" t="s">
        <v>413</v>
      </c>
      <c r="C55" s="33" t="s">
        <v>1674</v>
      </c>
      <c r="D55" s="32">
        <v>2011</v>
      </c>
      <c r="E55" s="32"/>
      <c r="F55" s="32">
        <v>2020</v>
      </c>
      <c r="G55" s="32"/>
      <c r="H55" s="33" t="s">
        <v>1675</v>
      </c>
      <c r="I55" s="177" t="s">
        <v>416</v>
      </c>
    </row>
    <row r="56" spans="1:9" ht="51" x14ac:dyDescent="0.25">
      <c r="A56" s="30"/>
      <c r="B56" s="30"/>
      <c r="C56" s="33" t="s">
        <v>1676</v>
      </c>
      <c r="D56" s="32">
        <v>2011</v>
      </c>
      <c r="E56" s="32"/>
      <c r="F56" s="32">
        <v>2020</v>
      </c>
      <c r="G56" s="32"/>
      <c r="H56" s="33" t="s">
        <v>1675</v>
      </c>
      <c r="I56" s="177" t="s">
        <v>416</v>
      </c>
    </row>
    <row r="57" spans="1:9" ht="51" x14ac:dyDescent="0.25">
      <c r="A57" s="30" t="s">
        <v>417</v>
      </c>
      <c r="B57" s="30" t="s">
        <v>418</v>
      </c>
      <c r="C57" s="33" t="s">
        <v>1677</v>
      </c>
      <c r="D57" s="32">
        <v>2015</v>
      </c>
      <c r="E57" s="32"/>
      <c r="F57" s="32">
        <v>2025</v>
      </c>
      <c r="G57" s="32"/>
      <c r="H57" s="33" t="s">
        <v>1678</v>
      </c>
      <c r="I57" s="177" t="s">
        <v>421</v>
      </c>
    </row>
    <row r="58" spans="1:9" ht="51" x14ac:dyDescent="0.25">
      <c r="A58" s="30"/>
      <c r="B58" s="30"/>
      <c r="C58" s="33" t="s">
        <v>1679</v>
      </c>
      <c r="D58" s="32">
        <v>2015</v>
      </c>
      <c r="E58" s="32"/>
      <c r="F58" s="32">
        <v>2025</v>
      </c>
      <c r="G58" s="32"/>
      <c r="H58" s="33" t="s">
        <v>1680</v>
      </c>
      <c r="I58" s="177" t="s">
        <v>421</v>
      </c>
    </row>
    <row r="59" spans="1:9" ht="34" x14ac:dyDescent="0.25">
      <c r="A59" s="32" t="s">
        <v>427</v>
      </c>
      <c r="B59" s="32" t="s">
        <v>428</v>
      </c>
      <c r="C59" s="33" t="s">
        <v>1681</v>
      </c>
      <c r="D59" s="32">
        <v>2016</v>
      </c>
      <c r="E59" s="32"/>
      <c r="F59" s="32"/>
      <c r="G59" s="32">
        <v>2030</v>
      </c>
      <c r="H59" s="33" t="s">
        <v>1682</v>
      </c>
      <c r="I59" s="177" t="s">
        <v>431</v>
      </c>
    </row>
    <row r="61" spans="1:9" x14ac:dyDescent="0.25">
      <c r="B61" s="34" t="s">
        <v>450</v>
      </c>
    </row>
  </sheetData>
  <mergeCells count="22">
    <mergeCell ref="A55:A56"/>
    <mergeCell ref="B55:B56"/>
    <mergeCell ref="A57:A58"/>
    <mergeCell ref="B57:B58"/>
    <mergeCell ref="A36:A40"/>
    <mergeCell ref="B36:B40"/>
    <mergeCell ref="A42:A45"/>
    <mergeCell ref="B42:B45"/>
    <mergeCell ref="A47:A48"/>
    <mergeCell ref="B47:B48"/>
    <mergeCell ref="A21:A27"/>
    <mergeCell ref="B21:B27"/>
    <mergeCell ref="A28:A29"/>
    <mergeCell ref="B28:B29"/>
    <mergeCell ref="A30:A34"/>
    <mergeCell ref="B30:B34"/>
    <mergeCell ref="D9:E9"/>
    <mergeCell ref="F9:G9"/>
    <mergeCell ref="A13:A14"/>
    <mergeCell ref="B13:B14"/>
    <mergeCell ref="A17:A19"/>
    <mergeCell ref="B17:B19"/>
  </mergeCells>
  <hyperlinks>
    <hyperlink ref="B8" location="TOC!A1" display="Back to TOC" xr:uid="{B3DA09E4-A215-4C47-90A9-87DA8243349A}"/>
    <hyperlink ref="I43" r:id="rId1" xr:uid="{0345D691-07A8-294C-A2E4-38EFA5D015DF}"/>
    <hyperlink ref="I25" r:id="rId2" xr:uid="{43961F6D-D75B-8341-AC32-2B9E4572F3D8}"/>
    <hyperlink ref="I26" r:id="rId3" xr:uid="{8CAF30B7-C8B9-5B49-9379-59EB75E94680}"/>
  </hyperlink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E2659-2865-CF4C-B9B6-D87F4AF9D7A7}">
  <sheetPr>
    <tabColor rgb="FFFFC000"/>
  </sheetPr>
  <dimension ref="A1:H49"/>
  <sheetViews>
    <sheetView zoomScaleNormal="100" workbookViewId="0">
      <pane xSplit="2" ySplit="10" topLeftCell="G45" activePane="bottomRight" state="frozen"/>
      <selection pane="topRight"/>
      <selection pane="bottomLeft"/>
      <selection pane="bottomRight"/>
    </sheetView>
  </sheetViews>
  <sheetFormatPr baseColWidth="10" defaultColWidth="8.6640625" defaultRowHeight="16" x14ac:dyDescent="0.2"/>
  <cols>
    <col min="1" max="1" width="18.1640625" style="21" bestFit="1" customWidth="1"/>
    <col min="2" max="2" width="32.5" style="181" customWidth="1"/>
    <col min="3" max="3" width="66.6640625" style="181" customWidth="1"/>
    <col min="4" max="5" width="8.33203125" style="181" customWidth="1"/>
    <col min="6" max="6" width="8.33203125" style="53" customWidth="1"/>
    <col min="7" max="7" width="41.6640625" style="181" customWidth="1"/>
    <col min="8" max="8" width="50" style="181" customWidth="1"/>
    <col min="9" max="16384" width="8.6640625" style="181"/>
  </cols>
  <sheetData>
    <row r="1" spans="1:8" x14ac:dyDescent="0.25">
      <c r="A1" s="22" t="s">
        <v>111</v>
      </c>
      <c r="B1" s="39" t="s">
        <v>46</v>
      </c>
      <c r="C1" s="63"/>
      <c r="D1" s="63"/>
      <c r="E1" s="63"/>
    </row>
    <row r="2" spans="1:8" x14ac:dyDescent="0.25">
      <c r="A2" s="22" t="s">
        <v>112</v>
      </c>
      <c r="B2" s="39" t="s">
        <v>47</v>
      </c>
      <c r="C2" s="63"/>
      <c r="D2" s="63"/>
      <c r="E2" s="63"/>
    </row>
    <row r="3" spans="1:8" x14ac:dyDescent="0.25">
      <c r="A3" s="22" t="s">
        <v>113</v>
      </c>
      <c r="B3" s="20" t="s">
        <v>1683</v>
      </c>
      <c r="C3" s="63"/>
      <c r="D3" s="63"/>
      <c r="E3" s="63"/>
    </row>
    <row r="4" spans="1:8" x14ac:dyDescent="0.25">
      <c r="A4" s="22" t="s">
        <v>4</v>
      </c>
      <c r="B4" s="20" t="s">
        <v>11</v>
      </c>
      <c r="C4" s="63"/>
      <c r="D4" s="63"/>
      <c r="E4" s="63"/>
    </row>
    <row r="5" spans="1:8" x14ac:dyDescent="0.25">
      <c r="A5" s="22" t="s">
        <v>5</v>
      </c>
      <c r="B5" s="20" t="s">
        <v>24</v>
      </c>
      <c r="C5" s="63"/>
      <c r="D5" s="63"/>
      <c r="E5" s="63"/>
    </row>
    <row r="6" spans="1:8" x14ac:dyDescent="0.25">
      <c r="A6" s="22" t="s">
        <v>6</v>
      </c>
      <c r="B6" s="20" t="s">
        <v>48</v>
      </c>
      <c r="C6" s="63"/>
      <c r="D6" s="63"/>
      <c r="E6" s="63"/>
    </row>
    <row r="7" spans="1:8" x14ac:dyDescent="0.25">
      <c r="B7" s="19"/>
      <c r="C7" s="63"/>
      <c r="D7" s="63"/>
      <c r="E7" s="63"/>
    </row>
    <row r="8" spans="1:8" x14ac:dyDescent="0.25">
      <c r="B8" s="25" t="s">
        <v>115</v>
      </c>
      <c r="C8" s="63"/>
      <c r="D8" s="63"/>
      <c r="E8" s="63"/>
    </row>
    <row r="9" spans="1:8" ht="16.5" customHeight="1" x14ac:dyDescent="0.2">
      <c r="D9" s="108" t="s">
        <v>693</v>
      </c>
      <c r="E9" s="108"/>
      <c r="F9" s="108"/>
    </row>
    <row r="10" spans="1:8" s="21" customFormat="1" ht="51" x14ac:dyDescent="0.2">
      <c r="A10" s="27" t="s">
        <v>116</v>
      </c>
      <c r="B10" s="27" t="s">
        <v>117</v>
      </c>
      <c r="C10" s="28" t="s">
        <v>1199</v>
      </c>
      <c r="D10" s="28" t="s">
        <v>697</v>
      </c>
      <c r="E10" s="28" t="s">
        <v>698</v>
      </c>
      <c r="F10" s="28" t="s">
        <v>699</v>
      </c>
      <c r="G10" s="28" t="s">
        <v>1203</v>
      </c>
      <c r="H10" s="28" t="s">
        <v>121</v>
      </c>
    </row>
    <row r="11" spans="1:8" ht="34" x14ac:dyDescent="0.2">
      <c r="A11" s="41" t="s">
        <v>136</v>
      </c>
      <c r="B11" s="41" t="s">
        <v>137</v>
      </c>
      <c r="C11" s="33" t="s">
        <v>1684</v>
      </c>
      <c r="D11" s="32">
        <v>2020</v>
      </c>
      <c r="E11" s="32"/>
      <c r="F11" s="32"/>
      <c r="G11" s="33" t="s">
        <v>1685</v>
      </c>
      <c r="H11" s="182" t="s">
        <v>1686</v>
      </c>
    </row>
    <row r="12" spans="1:8" ht="34" x14ac:dyDescent="0.2">
      <c r="A12" s="43"/>
      <c r="B12" s="43"/>
      <c r="C12" s="33" t="s">
        <v>1687</v>
      </c>
      <c r="D12" s="32"/>
      <c r="E12" s="32">
        <v>2030</v>
      </c>
      <c r="F12" s="32"/>
      <c r="G12" s="40" t="s">
        <v>1688</v>
      </c>
      <c r="H12" s="183" t="s">
        <v>1689</v>
      </c>
    </row>
    <row r="13" spans="1:8" ht="85" x14ac:dyDescent="0.2">
      <c r="A13" s="184" t="s">
        <v>141</v>
      </c>
      <c r="B13" s="184" t="s">
        <v>142</v>
      </c>
      <c r="C13" s="33" t="s">
        <v>1690</v>
      </c>
      <c r="D13" s="32">
        <v>2023</v>
      </c>
      <c r="E13" s="32"/>
      <c r="F13" s="32"/>
      <c r="G13" s="40" t="s">
        <v>1691</v>
      </c>
      <c r="H13" s="185" t="s">
        <v>1692</v>
      </c>
    </row>
    <row r="14" spans="1:8" ht="68" x14ac:dyDescent="0.2">
      <c r="A14" s="184" t="s">
        <v>146</v>
      </c>
      <c r="B14" s="184" t="s">
        <v>147</v>
      </c>
      <c r="C14" s="33" t="s">
        <v>1693</v>
      </c>
      <c r="D14" s="32">
        <v>2025</v>
      </c>
      <c r="E14" s="32"/>
      <c r="F14" s="32"/>
      <c r="G14" s="40" t="s">
        <v>1694</v>
      </c>
      <c r="H14" s="186" t="s">
        <v>1220</v>
      </c>
    </row>
    <row r="15" spans="1:8" ht="51" x14ac:dyDescent="0.2">
      <c r="A15" s="30" t="s">
        <v>162</v>
      </c>
      <c r="B15" s="30" t="s">
        <v>163</v>
      </c>
      <c r="C15" s="33" t="s">
        <v>1695</v>
      </c>
      <c r="D15" s="32">
        <v>2025</v>
      </c>
      <c r="E15" s="32"/>
      <c r="F15" s="32"/>
      <c r="G15" s="33" t="s">
        <v>1696</v>
      </c>
      <c r="H15" s="187" t="s">
        <v>479</v>
      </c>
    </row>
    <row r="16" spans="1:8" ht="51" x14ac:dyDescent="0.2">
      <c r="A16" s="30"/>
      <c r="B16" s="30"/>
      <c r="C16" s="33" t="s">
        <v>1697</v>
      </c>
      <c r="D16" s="32">
        <v>2025</v>
      </c>
      <c r="E16" s="32"/>
      <c r="F16" s="32"/>
      <c r="G16" s="33" t="s">
        <v>1696</v>
      </c>
      <c r="H16" s="33" t="s">
        <v>479</v>
      </c>
    </row>
    <row r="17" spans="1:8" ht="51" x14ac:dyDescent="0.2">
      <c r="A17" s="30"/>
      <c r="B17" s="30"/>
      <c r="C17" s="33" t="s">
        <v>1698</v>
      </c>
      <c r="D17" s="32">
        <v>2025</v>
      </c>
      <c r="E17" s="32"/>
      <c r="F17" s="32"/>
      <c r="G17" s="33" t="s">
        <v>1696</v>
      </c>
      <c r="H17" s="33" t="s">
        <v>479</v>
      </c>
    </row>
    <row r="18" spans="1:8" ht="34" x14ac:dyDescent="0.2">
      <c r="A18" s="30"/>
      <c r="B18" s="30"/>
      <c r="C18" s="33" t="s">
        <v>1699</v>
      </c>
      <c r="D18" s="32">
        <v>2025</v>
      </c>
      <c r="E18" s="32"/>
      <c r="F18" s="32"/>
      <c r="G18" s="33" t="s">
        <v>1700</v>
      </c>
      <c r="H18" s="33" t="s">
        <v>1701</v>
      </c>
    </row>
    <row r="19" spans="1:8" ht="34" x14ac:dyDescent="0.2">
      <c r="A19" s="30"/>
      <c r="B19" s="30"/>
      <c r="C19" s="33" t="s">
        <v>1702</v>
      </c>
      <c r="D19" s="32">
        <v>2025</v>
      </c>
      <c r="E19" s="32"/>
      <c r="F19" s="32"/>
      <c r="G19" s="33" t="s">
        <v>1700</v>
      </c>
      <c r="H19" s="33" t="s">
        <v>1701</v>
      </c>
    </row>
    <row r="20" spans="1:8" ht="68" x14ac:dyDescent="0.2">
      <c r="A20" s="30" t="s">
        <v>170</v>
      </c>
      <c r="B20" s="30" t="s">
        <v>171</v>
      </c>
      <c r="C20" s="33" t="s">
        <v>1703</v>
      </c>
      <c r="D20" s="32">
        <v>2020</v>
      </c>
      <c r="E20" s="32"/>
      <c r="F20" s="32"/>
      <c r="G20" s="33" t="s">
        <v>1704</v>
      </c>
      <c r="H20" s="33" t="s">
        <v>1324</v>
      </c>
    </row>
    <row r="21" spans="1:8" ht="68" x14ac:dyDescent="0.2">
      <c r="A21" s="30"/>
      <c r="B21" s="30"/>
      <c r="C21" s="33" t="s">
        <v>1705</v>
      </c>
      <c r="D21" s="32">
        <v>2020</v>
      </c>
      <c r="E21" s="32"/>
      <c r="F21" s="32"/>
      <c r="G21" s="33" t="s">
        <v>1704</v>
      </c>
      <c r="H21" s="33" t="s">
        <v>1324</v>
      </c>
    </row>
    <row r="22" spans="1:8" ht="17" x14ac:dyDescent="0.2">
      <c r="A22" s="30"/>
      <c r="B22" s="30"/>
      <c r="C22" s="33" t="s">
        <v>1706</v>
      </c>
      <c r="D22" s="32">
        <v>2020</v>
      </c>
      <c r="E22" s="32"/>
      <c r="F22" s="32"/>
      <c r="G22" s="33" t="s">
        <v>1707</v>
      </c>
      <c r="H22" s="33" t="s">
        <v>685</v>
      </c>
    </row>
    <row r="23" spans="1:8" ht="34" x14ac:dyDescent="0.2">
      <c r="A23" s="32" t="s">
        <v>178</v>
      </c>
      <c r="B23" s="32" t="s">
        <v>179</v>
      </c>
      <c r="C23" s="33" t="s">
        <v>1708</v>
      </c>
      <c r="D23" s="32">
        <v>2020</v>
      </c>
      <c r="E23" s="32"/>
      <c r="F23" s="32"/>
      <c r="G23" s="35" t="s">
        <v>1709</v>
      </c>
      <c r="H23" s="33" t="s">
        <v>1710</v>
      </c>
    </row>
    <row r="24" spans="1:8" ht="51" x14ac:dyDescent="0.2">
      <c r="A24" s="32" t="s">
        <v>186</v>
      </c>
      <c r="B24" s="32" t="s">
        <v>187</v>
      </c>
      <c r="C24" s="33" t="s">
        <v>1711</v>
      </c>
      <c r="D24" s="32">
        <v>2020</v>
      </c>
      <c r="E24" s="32"/>
      <c r="F24" s="32"/>
      <c r="G24" s="33" t="s">
        <v>1712</v>
      </c>
      <c r="H24" s="33" t="s">
        <v>494</v>
      </c>
    </row>
    <row r="25" spans="1:8" ht="34" x14ac:dyDescent="0.2">
      <c r="A25" s="41" t="s">
        <v>211</v>
      </c>
      <c r="B25" s="41" t="s">
        <v>212</v>
      </c>
      <c r="C25" s="33" t="s">
        <v>1713</v>
      </c>
      <c r="D25" s="32">
        <v>2020</v>
      </c>
      <c r="E25" s="32"/>
      <c r="F25" s="32"/>
      <c r="G25" s="33" t="s">
        <v>1714</v>
      </c>
      <c r="H25" s="33" t="s">
        <v>218</v>
      </c>
    </row>
    <row r="26" spans="1:8" ht="34" x14ac:dyDescent="0.2">
      <c r="A26" s="42"/>
      <c r="B26" s="42"/>
      <c r="C26" s="33" t="s">
        <v>1715</v>
      </c>
      <c r="D26" s="32">
        <v>2020</v>
      </c>
      <c r="E26" s="32"/>
      <c r="F26" s="32"/>
      <c r="G26" s="33" t="s">
        <v>1489</v>
      </c>
      <c r="H26" s="33" t="s">
        <v>218</v>
      </c>
    </row>
    <row r="27" spans="1:8" ht="48" x14ac:dyDescent="0.2">
      <c r="A27" s="43"/>
      <c r="B27" s="43"/>
      <c r="C27" s="33" t="s">
        <v>1716</v>
      </c>
      <c r="D27" s="32">
        <v>2024</v>
      </c>
      <c r="E27" s="32"/>
      <c r="F27" s="32"/>
      <c r="G27" s="33" t="s">
        <v>1717</v>
      </c>
      <c r="H27" s="66" t="s">
        <v>1718</v>
      </c>
    </row>
    <row r="28" spans="1:8" ht="68" x14ac:dyDescent="0.2">
      <c r="A28" s="32" t="s">
        <v>227</v>
      </c>
      <c r="B28" s="32" t="s">
        <v>1719</v>
      </c>
      <c r="C28" s="33" t="s">
        <v>1720</v>
      </c>
      <c r="D28" s="32">
        <v>2020</v>
      </c>
      <c r="E28" s="32"/>
      <c r="F28" s="32"/>
      <c r="G28" s="33" t="s">
        <v>1721</v>
      </c>
      <c r="H28" s="33" t="s">
        <v>1722</v>
      </c>
    </row>
    <row r="29" spans="1:8" ht="68" x14ac:dyDescent="0.2">
      <c r="A29" s="32" t="s">
        <v>232</v>
      </c>
      <c r="B29" s="32" t="s">
        <v>233</v>
      </c>
      <c r="C29" s="33" t="s">
        <v>1723</v>
      </c>
      <c r="D29" s="32">
        <v>2021</v>
      </c>
      <c r="E29" s="32"/>
      <c r="F29" s="32"/>
      <c r="G29" s="33" t="s">
        <v>1724</v>
      </c>
      <c r="H29" s="33" t="s">
        <v>1725</v>
      </c>
    </row>
    <row r="30" spans="1:8" ht="34" x14ac:dyDescent="0.2">
      <c r="A30" s="32" t="s">
        <v>255</v>
      </c>
      <c r="B30" s="32" t="s">
        <v>256</v>
      </c>
      <c r="C30" s="33" t="s">
        <v>1726</v>
      </c>
      <c r="D30" s="32">
        <v>2020</v>
      </c>
      <c r="E30" s="32"/>
      <c r="F30" s="32"/>
      <c r="G30" s="33" t="s">
        <v>1727</v>
      </c>
      <c r="H30" s="33" t="s">
        <v>1728</v>
      </c>
    </row>
    <row r="31" spans="1:8" ht="34" x14ac:dyDescent="0.2">
      <c r="A31" s="32" t="s">
        <v>263</v>
      </c>
      <c r="B31" s="32" t="s">
        <v>264</v>
      </c>
      <c r="C31" s="33" t="s">
        <v>1729</v>
      </c>
      <c r="D31" s="32"/>
      <c r="E31" s="32">
        <v>2030</v>
      </c>
      <c r="F31" s="32"/>
      <c r="G31" s="33" t="s">
        <v>1730</v>
      </c>
      <c r="H31" s="33" t="s">
        <v>1731</v>
      </c>
    </row>
    <row r="32" spans="1:8" ht="64" x14ac:dyDescent="0.2">
      <c r="A32" s="32" t="s">
        <v>289</v>
      </c>
      <c r="B32" s="32" t="s">
        <v>290</v>
      </c>
      <c r="C32" s="33" t="s">
        <v>1732</v>
      </c>
      <c r="D32" s="32">
        <v>2020</v>
      </c>
      <c r="E32" s="32"/>
      <c r="F32" s="32"/>
      <c r="G32" s="33" t="s">
        <v>1733</v>
      </c>
      <c r="H32" s="185" t="s">
        <v>1734</v>
      </c>
    </row>
    <row r="33" spans="1:8" ht="34" x14ac:dyDescent="0.2">
      <c r="A33" s="32" t="s">
        <v>294</v>
      </c>
      <c r="B33" s="32" t="s">
        <v>295</v>
      </c>
      <c r="C33" s="33" t="s">
        <v>1735</v>
      </c>
      <c r="D33" s="32"/>
      <c r="E33" s="32">
        <v>2030</v>
      </c>
      <c r="F33" s="32"/>
      <c r="G33" s="33" t="s">
        <v>1736</v>
      </c>
      <c r="H33" s="33" t="s">
        <v>1737</v>
      </c>
    </row>
    <row r="34" spans="1:8" ht="34" x14ac:dyDescent="0.2">
      <c r="A34" s="32" t="s">
        <v>304</v>
      </c>
      <c r="B34" s="32" t="s">
        <v>305</v>
      </c>
      <c r="C34" s="33" t="s">
        <v>1738</v>
      </c>
      <c r="D34" s="32">
        <v>2020</v>
      </c>
      <c r="E34" s="32"/>
      <c r="F34" s="32"/>
      <c r="G34" s="33" t="s">
        <v>1739</v>
      </c>
      <c r="H34" s="33" t="s">
        <v>1740</v>
      </c>
    </row>
    <row r="35" spans="1:8" ht="51" x14ac:dyDescent="0.2">
      <c r="A35" s="32" t="s">
        <v>312</v>
      </c>
      <c r="B35" s="32" t="s">
        <v>313</v>
      </c>
      <c r="C35" s="33" t="s">
        <v>1741</v>
      </c>
      <c r="D35" s="32"/>
      <c r="E35" s="32">
        <v>2030</v>
      </c>
      <c r="F35" s="32"/>
      <c r="G35" s="33" t="s">
        <v>1742</v>
      </c>
      <c r="H35" s="33" t="s">
        <v>1743</v>
      </c>
    </row>
    <row r="36" spans="1:8" ht="34" x14ac:dyDescent="0.2">
      <c r="A36" s="32" t="s">
        <v>325</v>
      </c>
      <c r="B36" s="32" t="s">
        <v>326</v>
      </c>
      <c r="C36" s="33" t="s">
        <v>1744</v>
      </c>
      <c r="D36" s="32"/>
      <c r="E36" s="32">
        <v>2030</v>
      </c>
      <c r="F36" s="32"/>
      <c r="G36" s="33" t="s">
        <v>1745</v>
      </c>
      <c r="H36" s="33" t="s">
        <v>1746</v>
      </c>
    </row>
    <row r="37" spans="1:8" ht="34" x14ac:dyDescent="0.2">
      <c r="A37" s="32" t="s">
        <v>344</v>
      </c>
      <c r="B37" s="32" t="s">
        <v>345</v>
      </c>
      <c r="C37" s="33" t="s">
        <v>1747</v>
      </c>
      <c r="D37" s="32">
        <v>2022</v>
      </c>
      <c r="E37" s="32"/>
      <c r="F37" s="32"/>
      <c r="G37" s="33" t="s">
        <v>1748</v>
      </c>
      <c r="H37" s="33" t="s">
        <v>1749</v>
      </c>
    </row>
    <row r="38" spans="1:8" ht="51" x14ac:dyDescent="0.2">
      <c r="A38" s="41" t="s">
        <v>357</v>
      </c>
      <c r="B38" s="41" t="s">
        <v>358</v>
      </c>
      <c r="C38" s="33" t="s">
        <v>1750</v>
      </c>
      <c r="D38" s="32"/>
      <c r="E38" s="32">
        <v>2030</v>
      </c>
      <c r="F38" s="32"/>
      <c r="G38" s="33" t="s">
        <v>1751</v>
      </c>
      <c r="H38" s="33" t="s">
        <v>1752</v>
      </c>
    </row>
    <row r="39" spans="1:8" ht="34" x14ac:dyDescent="0.2">
      <c r="A39" s="42"/>
      <c r="B39" s="42"/>
      <c r="C39" s="33" t="s">
        <v>1753</v>
      </c>
      <c r="D39" s="32">
        <v>2024</v>
      </c>
      <c r="E39" s="32"/>
      <c r="F39" s="32"/>
      <c r="G39" s="33" t="s">
        <v>1754</v>
      </c>
      <c r="H39" s="33" t="s">
        <v>1755</v>
      </c>
    </row>
    <row r="40" spans="1:8" ht="34" x14ac:dyDescent="0.2">
      <c r="A40" s="43"/>
      <c r="B40" s="43"/>
      <c r="C40" s="33" t="s">
        <v>1756</v>
      </c>
      <c r="D40" s="32"/>
      <c r="E40" s="32">
        <v>2030</v>
      </c>
      <c r="F40" s="32"/>
      <c r="G40" s="33" t="s">
        <v>1757</v>
      </c>
      <c r="H40" s="33" t="s">
        <v>1755</v>
      </c>
    </row>
    <row r="41" spans="1:8" ht="34" x14ac:dyDescent="0.2">
      <c r="A41" s="41" t="s">
        <v>407</v>
      </c>
      <c r="B41" s="41" t="s">
        <v>408</v>
      </c>
      <c r="C41" s="33" t="s">
        <v>1758</v>
      </c>
      <c r="D41" s="32">
        <v>2020</v>
      </c>
      <c r="E41" s="32"/>
      <c r="F41" s="32"/>
      <c r="G41" s="33" t="s">
        <v>1759</v>
      </c>
      <c r="H41" s="33" t="s">
        <v>1760</v>
      </c>
    </row>
    <row r="42" spans="1:8" ht="34" x14ac:dyDescent="0.2">
      <c r="A42" s="42"/>
      <c r="B42" s="42"/>
      <c r="C42" s="33" t="s">
        <v>1761</v>
      </c>
      <c r="D42" s="32">
        <v>2021</v>
      </c>
      <c r="E42" s="32"/>
      <c r="F42" s="32"/>
      <c r="G42" s="33" t="s">
        <v>1762</v>
      </c>
      <c r="H42" s="33" t="s">
        <v>611</v>
      </c>
    </row>
    <row r="43" spans="1:8" ht="34" x14ac:dyDescent="0.2">
      <c r="A43" s="43"/>
      <c r="B43" s="43"/>
      <c r="C43" s="33" t="s">
        <v>1763</v>
      </c>
      <c r="D43" s="32">
        <v>2027</v>
      </c>
      <c r="E43" s="32"/>
      <c r="F43" s="32"/>
      <c r="G43" s="33" t="s">
        <v>1764</v>
      </c>
      <c r="H43" s="33" t="s">
        <v>1765</v>
      </c>
    </row>
    <row r="44" spans="1:8" ht="51" x14ac:dyDescent="0.2">
      <c r="A44" s="32" t="s">
        <v>417</v>
      </c>
      <c r="B44" s="32" t="s">
        <v>418</v>
      </c>
      <c r="C44" s="33" t="s">
        <v>1766</v>
      </c>
      <c r="D44" s="32">
        <v>2025</v>
      </c>
      <c r="E44" s="32"/>
      <c r="F44" s="32"/>
      <c r="G44" s="33" t="s">
        <v>1767</v>
      </c>
      <c r="H44" s="33" t="s">
        <v>421</v>
      </c>
    </row>
    <row r="45" spans="1:8" ht="102" x14ac:dyDescent="0.2">
      <c r="A45" s="41" t="s">
        <v>442</v>
      </c>
      <c r="B45" s="41" t="s">
        <v>443</v>
      </c>
      <c r="C45" s="33" t="s">
        <v>1768</v>
      </c>
      <c r="D45" s="32"/>
      <c r="E45" s="32">
        <v>2030</v>
      </c>
      <c r="F45" s="32"/>
      <c r="G45" s="33" t="s">
        <v>1769</v>
      </c>
      <c r="H45" s="33" t="s">
        <v>1770</v>
      </c>
    </row>
    <row r="46" spans="1:8" ht="51" x14ac:dyDescent="0.2">
      <c r="A46" s="42"/>
      <c r="B46" s="42"/>
      <c r="C46" s="33" t="s">
        <v>1771</v>
      </c>
      <c r="D46" s="32"/>
      <c r="E46" s="32">
        <v>2030</v>
      </c>
      <c r="F46" s="32"/>
      <c r="G46" s="33" t="s">
        <v>1772</v>
      </c>
      <c r="H46" s="33" t="s">
        <v>1770</v>
      </c>
    </row>
    <row r="47" spans="1:8" ht="34" x14ac:dyDescent="0.2">
      <c r="A47" s="43"/>
      <c r="B47" s="43"/>
      <c r="C47" s="33" t="s">
        <v>1773</v>
      </c>
      <c r="D47" s="32">
        <v>2020</v>
      </c>
      <c r="E47" s="32"/>
      <c r="F47" s="32"/>
      <c r="G47" s="33" t="s">
        <v>1774</v>
      </c>
      <c r="H47" s="33" t="s">
        <v>1775</v>
      </c>
    </row>
    <row r="48" spans="1:8" x14ac:dyDescent="0.2">
      <c r="C48" s="188"/>
      <c r="D48" s="188"/>
      <c r="E48" s="188"/>
      <c r="F48" s="189"/>
      <c r="G48" s="26"/>
      <c r="H48" s="190"/>
    </row>
    <row r="49" spans="2:2" x14ac:dyDescent="0.25">
      <c r="B49" s="34" t="s">
        <v>450</v>
      </c>
    </row>
  </sheetData>
  <mergeCells count="15">
    <mergeCell ref="A45:A47"/>
    <mergeCell ref="B45:B47"/>
    <mergeCell ref="A25:A27"/>
    <mergeCell ref="B25:B27"/>
    <mergeCell ref="A38:A40"/>
    <mergeCell ref="B38:B40"/>
    <mergeCell ref="A41:A43"/>
    <mergeCell ref="B41:B43"/>
    <mergeCell ref="D9:F9"/>
    <mergeCell ref="A11:A12"/>
    <mergeCell ref="B11:B12"/>
    <mergeCell ref="A15:A19"/>
    <mergeCell ref="B15:B19"/>
    <mergeCell ref="A20:A22"/>
    <mergeCell ref="B20:B22"/>
  </mergeCells>
  <hyperlinks>
    <hyperlink ref="B8" location="TOC!A1" display="Back to TOC" xr:uid="{1B61F164-DA11-0D42-80B3-CBC224437271}"/>
    <hyperlink ref="H27" r:id="rId1" xr:uid="{28E7E66E-24EE-5742-BE4D-02009D6795E3}"/>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D1901C-5230-1D41-AB44-20E5ADA38173}">
  <sheetPr>
    <tabColor rgb="FFFFC000"/>
  </sheetPr>
  <dimension ref="A1:J53"/>
  <sheetViews>
    <sheetView zoomScaleNormal="100" workbookViewId="0">
      <pane xSplit="2" ySplit="10" topLeftCell="I21" activePane="bottomRight" state="frozen"/>
      <selection pane="topRight"/>
      <selection pane="bottomLeft"/>
      <selection pane="bottomRight"/>
    </sheetView>
  </sheetViews>
  <sheetFormatPr baseColWidth="10" defaultColWidth="8.6640625" defaultRowHeight="16" x14ac:dyDescent="0.2"/>
  <cols>
    <col min="1" max="1" width="18.1640625" style="21" bestFit="1" customWidth="1"/>
    <col min="2" max="3" width="32.5" style="21" customWidth="1"/>
    <col min="4" max="5" width="33.33203125" style="21" customWidth="1"/>
    <col min="6" max="6" width="7.6640625" style="21" customWidth="1"/>
    <col min="7" max="7" width="7.5" style="21" customWidth="1"/>
    <col min="8" max="8" width="8.33203125" style="21" customWidth="1"/>
    <col min="9" max="9" width="41.6640625" style="21" customWidth="1"/>
    <col min="10" max="10" width="50" style="21" customWidth="1"/>
    <col min="11" max="11" width="11.6640625" style="21" customWidth="1"/>
    <col min="12" max="16384" width="8.6640625" style="21"/>
  </cols>
  <sheetData>
    <row r="1" spans="1:10" x14ac:dyDescent="0.25">
      <c r="A1" s="22" t="s">
        <v>111</v>
      </c>
      <c r="B1" s="39" t="s">
        <v>49</v>
      </c>
      <c r="C1" s="63"/>
      <c r="D1" s="63"/>
    </row>
    <row r="2" spans="1:10" x14ac:dyDescent="0.25">
      <c r="A2" s="22" t="s">
        <v>112</v>
      </c>
      <c r="B2" s="39" t="s">
        <v>50</v>
      </c>
      <c r="C2" s="63"/>
      <c r="D2" s="63"/>
    </row>
    <row r="3" spans="1:10" x14ac:dyDescent="0.25">
      <c r="A3" s="22" t="s">
        <v>113</v>
      </c>
      <c r="B3" s="20" t="s">
        <v>1776</v>
      </c>
      <c r="C3" s="24"/>
      <c r="D3" s="63"/>
    </row>
    <row r="4" spans="1:10" x14ac:dyDescent="0.25">
      <c r="A4" s="22" t="s">
        <v>4</v>
      </c>
      <c r="B4" s="20" t="s">
        <v>11</v>
      </c>
      <c r="C4" s="24"/>
      <c r="D4" s="63"/>
    </row>
    <row r="5" spans="1:10" x14ac:dyDescent="0.25">
      <c r="A5" s="22" t="s">
        <v>5</v>
      </c>
      <c r="B5" s="20" t="s">
        <v>28</v>
      </c>
      <c r="C5" s="24"/>
      <c r="D5" s="63"/>
    </row>
    <row r="6" spans="1:10" x14ac:dyDescent="0.25">
      <c r="A6" s="22" t="s">
        <v>6</v>
      </c>
      <c r="B6" s="23" t="s">
        <v>25</v>
      </c>
      <c r="C6" s="24"/>
      <c r="D6" s="63"/>
    </row>
    <row r="7" spans="1:10" x14ac:dyDescent="0.25">
      <c r="A7" s="19"/>
      <c r="B7" s="19"/>
      <c r="C7" s="19"/>
      <c r="D7" s="63"/>
    </row>
    <row r="8" spans="1:10" x14ac:dyDescent="0.25">
      <c r="A8" s="19"/>
      <c r="B8" s="25" t="s">
        <v>115</v>
      </c>
      <c r="C8" s="162"/>
      <c r="D8" s="63"/>
    </row>
    <row r="9" spans="1:10" x14ac:dyDescent="0.2">
      <c r="A9" s="59"/>
      <c r="B9" s="59"/>
      <c r="C9" s="59"/>
      <c r="D9" s="59"/>
      <c r="E9" s="59"/>
      <c r="F9" s="108" t="s">
        <v>693</v>
      </c>
      <c r="G9" s="108"/>
      <c r="H9" s="108"/>
      <c r="I9" s="59"/>
      <c r="J9" s="59"/>
    </row>
    <row r="10" spans="1:10" s="191" customFormat="1" ht="51" x14ac:dyDescent="0.2">
      <c r="A10" s="27" t="s">
        <v>116</v>
      </c>
      <c r="B10" s="27" t="s">
        <v>117</v>
      </c>
      <c r="C10" s="27" t="s">
        <v>1198</v>
      </c>
      <c r="D10" s="28" t="s">
        <v>1777</v>
      </c>
      <c r="E10" s="28" t="s">
        <v>1778</v>
      </c>
      <c r="F10" s="29" t="s">
        <v>697</v>
      </c>
      <c r="G10" s="29" t="s">
        <v>698</v>
      </c>
      <c r="H10" s="28" t="s">
        <v>699</v>
      </c>
      <c r="I10" s="28" t="s">
        <v>1203</v>
      </c>
      <c r="J10" s="28" t="s">
        <v>121</v>
      </c>
    </row>
    <row r="11" spans="1:10" s="191" customFormat="1" ht="68" x14ac:dyDescent="0.2">
      <c r="A11" s="45" t="s">
        <v>136</v>
      </c>
      <c r="B11" s="45" t="s">
        <v>137</v>
      </c>
      <c r="C11" s="32" t="s">
        <v>1779</v>
      </c>
      <c r="D11" s="35" t="s">
        <v>1780</v>
      </c>
      <c r="E11" s="33"/>
      <c r="F11" s="32">
        <v>2020</v>
      </c>
      <c r="G11" s="32"/>
      <c r="H11" s="32"/>
      <c r="I11" s="33" t="s">
        <v>1781</v>
      </c>
      <c r="J11" s="33" t="s">
        <v>1782</v>
      </c>
    </row>
    <row r="12" spans="1:10" s="191" customFormat="1" ht="51" x14ac:dyDescent="0.2">
      <c r="A12" s="45" t="s">
        <v>141</v>
      </c>
      <c r="B12" s="45" t="s">
        <v>142</v>
      </c>
      <c r="C12" s="45" t="s">
        <v>1783</v>
      </c>
      <c r="D12" s="35"/>
      <c r="E12" s="33" t="s">
        <v>1784</v>
      </c>
      <c r="F12" s="32">
        <v>2020</v>
      </c>
      <c r="G12" s="32"/>
      <c r="H12" s="32"/>
      <c r="I12" s="33" t="s">
        <v>1434</v>
      </c>
      <c r="J12" s="33" t="s">
        <v>1435</v>
      </c>
    </row>
    <row r="13" spans="1:10" s="191" customFormat="1" ht="68" customHeight="1" x14ac:dyDescent="0.2">
      <c r="A13" s="47" t="s">
        <v>146</v>
      </c>
      <c r="B13" s="47" t="s">
        <v>147</v>
      </c>
      <c r="C13" s="32" t="s">
        <v>1779</v>
      </c>
      <c r="D13" s="35" t="s">
        <v>1785</v>
      </c>
      <c r="E13" s="33"/>
      <c r="F13" s="32">
        <v>2025</v>
      </c>
      <c r="G13" s="32"/>
      <c r="H13" s="32"/>
      <c r="I13" s="33" t="s">
        <v>1595</v>
      </c>
      <c r="J13" s="31" t="s">
        <v>1220</v>
      </c>
    </row>
    <row r="14" spans="1:10" s="191" customFormat="1" ht="51" x14ac:dyDescent="0.2">
      <c r="A14" s="48"/>
      <c r="B14" s="48"/>
      <c r="C14" s="45" t="s">
        <v>1783</v>
      </c>
      <c r="D14" s="35"/>
      <c r="E14" s="33" t="s">
        <v>1786</v>
      </c>
      <c r="F14" s="32">
        <v>2025</v>
      </c>
      <c r="G14" s="32"/>
      <c r="H14" s="32"/>
      <c r="I14" s="40" t="s">
        <v>1787</v>
      </c>
      <c r="J14" s="185" t="s">
        <v>1788</v>
      </c>
    </row>
    <row r="15" spans="1:10" ht="68" x14ac:dyDescent="0.2">
      <c r="A15" s="30" t="s">
        <v>162</v>
      </c>
      <c r="B15" s="30" t="s">
        <v>163</v>
      </c>
      <c r="C15" s="45" t="s">
        <v>1783</v>
      </c>
      <c r="D15" s="33"/>
      <c r="E15" s="33" t="s">
        <v>1789</v>
      </c>
      <c r="F15" s="32">
        <v>2025</v>
      </c>
      <c r="G15" s="32"/>
      <c r="H15" s="32"/>
      <c r="I15" s="33" t="s">
        <v>1790</v>
      </c>
      <c r="J15" s="33" t="s">
        <v>479</v>
      </c>
    </row>
    <row r="16" spans="1:10" ht="68" x14ac:dyDescent="0.2">
      <c r="A16" s="30"/>
      <c r="B16" s="30"/>
      <c r="C16" s="45" t="s">
        <v>1783</v>
      </c>
      <c r="D16" s="33"/>
      <c r="E16" s="33" t="s">
        <v>1791</v>
      </c>
      <c r="F16" s="32"/>
      <c r="G16" s="32">
        <v>2035</v>
      </c>
      <c r="H16" s="32"/>
      <c r="I16" s="33" t="s">
        <v>1790</v>
      </c>
      <c r="J16" s="33" t="s">
        <v>479</v>
      </c>
    </row>
    <row r="17" spans="1:10" ht="51" x14ac:dyDescent="0.2">
      <c r="A17" s="30"/>
      <c r="B17" s="30"/>
      <c r="C17" s="32" t="s">
        <v>1779</v>
      </c>
      <c r="D17" s="33"/>
      <c r="E17" s="33" t="s">
        <v>1792</v>
      </c>
      <c r="F17" s="32">
        <v>2025</v>
      </c>
      <c r="G17" s="32"/>
      <c r="H17" s="32"/>
      <c r="I17" s="33" t="s">
        <v>1790</v>
      </c>
      <c r="J17" s="33" t="s">
        <v>479</v>
      </c>
    </row>
    <row r="18" spans="1:10" ht="51" x14ac:dyDescent="0.2">
      <c r="A18" s="30"/>
      <c r="B18" s="30"/>
      <c r="C18" s="32" t="s">
        <v>1779</v>
      </c>
      <c r="D18" s="33"/>
      <c r="E18" s="33" t="s">
        <v>1793</v>
      </c>
      <c r="F18" s="32"/>
      <c r="G18" s="32">
        <v>2035</v>
      </c>
      <c r="H18" s="32"/>
      <c r="I18" s="33" t="s">
        <v>1790</v>
      </c>
      <c r="J18" s="33" t="s">
        <v>479</v>
      </c>
    </row>
    <row r="19" spans="1:10" ht="34" x14ac:dyDescent="0.2">
      <c r="A19" s="41" t="s">
        <v>170</v>
      </c>
      <c r="B19" s="41" t="s">
        <v>171</v>
      </c>
      <c r="C19" s="32" t="s">
        <v>1779</v>
      </c>
      <c r="D19" s="33"/>
      <c r="E19" s="33" t="s">
        <v>1794</v>
      </c>
      <c r="F19" s="32">
        <v>2024</v>
      </c>
      <c r="G19" s="32"/>
      <c r="H19" s="32"/>
      <c r="I19" s="33" t="s">
        <v>1795</v>
      </c>
      <c r="J19" s="33" t="s">
        <v>1796</v>
      </c>
    </row>
    <row r="20" spans="1:10" ht="34" x14ac:dyDescent="0.2">
      <c r="A20" s="42"/>
      <c r="B20" s="42"/>
      <c r="C20" s="45" t="s">
        <v>1783</v>
      </c>
      <c r="D20" s="33"/>
      <c r="E20" s="33" t="s">
        <v>1797</v>
      </c>
      <c r="F20" s="32">
        <v>2027</v>
      </c>
      <c r="G20" s="32"/>
      <c r="H20" s="32"/>
      <c r="I20" s="33" t="s">
        <v>1795</v>
      </c>
      <c r="J20" s="33" t="s">
        <v>1796</v>
      </c>
    </row>
    <row r="21" spans="1:10" ht="34" x14ac:dyDescent="0.2">
      <c r="A21" s="42"/>
      <c r="B21" s="42"/>
      <c r="C21" s="45" t="s">
        <v>1783</v>
      </c>
      <c r="D21" s="33"/>
      <c r="E21" s="33" t="s">
        <v>1798</v>
      </c>
      <c r="F21" s="32">
        <v>2023</v>
      </c>
      <c r="G21" s="32"/>
      <c r="H21" s="32"/>
      <c r="I21" s="33" t="s">
        <v>1795</v>
      </c>
      <c r="J21" s="33" t="s">
        <v>1796</v>
      </c>
    </row>
    <row r="22" spans="1:10" ht="34" x14ac:dyDescent="0.2">
      <c r="A22" s="42"/>
      <c r="B22" s="42"/>
      <c r="C22" s="45" t="s">
        <v>1783</v>
      </c>
      <c r="D22" s="33"/>
      <c r="E22" s="33" t="s">
        <v>1799</v>
      </c>
      <c r="F22" s="32"/>
      <c r="G22" s="32">
        <v>2030</v>
      </c>
      <c r="H22" s="32"/>
      <c r="I22" s="33" t="s">
        <v>1795</v>
      </c>
      <c r="J22" s="33" t="s">
        <v>1796</v>
      </c>
    </row>
    <row r="23" spans="1:10" ht="68" x14ac:dyDescent="0.2">
      <c r="A23" s="41" t="s">
        <v>178</v>
      </c>
      <c r="B23" s="41" t="s">
        <v>179</v>
      </c>
      <c r="C23" s="32" t="s">
        <v>1779</v>
      </c>
      <c r="D23" s="35" t="s">
        <v>1800</v>
      </c>
      <c r="E23" s="33"/>
      <c r="F23" s="32">
        <v>2021</v>
      </c>
      <c r="G23" s="32"/>
      <c r="H23" s="32"/>
      <c r="I23" s="33" t="s">
        <v>1801</v>
      </c>
      <c r="J23" s="33" t="s">
        <v>1802</v>
      </c>
    </row>
    <row r="24" spans="1:10" ht="85" x14ac:dyDescent="0.2">
      <c r="A24" s="42"/>
      <c r="B24" s="42"/>
      <c r="C24" s="32" t="s">
        <v>1779</v>
      </c>
      <c r="D24" s="33" t="s">
        <v>1803</v>
      </c>
      <c r="E24" s="33"/>
      <c r="F24" s="32">
        <v>2020</v>
      </c>
      <c r="G24" s="32"/>
      <c r="H24" s="32"/>
      <c r="I24" s="33" t="s">
        <v>1804</v>
      </c>
      <c r="J24" s="33" t="s">
        <v>1805</v>
      </c>
    </row>
    <row r="25" spans="1:10" ht="68" x14ac:dyDescent="0.2">
      <c r="A25" s="42"/>
      <c r="B25" s="42"/>
      <c r="C25" s="32" t="s">
        <v>1779</v>
      </c>
      <c r="D25" s="33" t="s">
        <v>1806</v>
      </c>
      <c r="E25" s="33"/>
      <c r="F25" s="32">
        <v>2020</v>
      </c>
      <c r="G25" s="32"/>
      <c r="H25" s="32"/>
      <c r="I25" s="33" t="s">
        <v>1807</v>
      </c>
      <c r="J25" s="33" t="s">
        <v>1805</v>
      </c>
    </row>
    <row r="26" spans="1:10" ht="68" x14ac:dyDescent="0.2">
      <c r="A26" s="42"/>
      <c r="B26" s="42"/>
      <c r="C26" s="32" t="s">
        <v>1779</v>
      </c>
      <c r="D26" s="33" t="s">
        <v>1808</v>
      </c>
      <c r="E26" s="33"/>
      <c r="F26" s="32">
        <v>2020</v>
      </c>
      <c r="G26" s="32"/>
      <c r="H26" s="32"/>
      <c r="I26" s="33" t="s">
        <v>1807</v>
      </c>
      <c r="J26" s="33" t="s">
        <v>1805</v>
      </c>
    </row>
    <row r="27" spans="1:10" ht="68" x14ac:dyDescent="0.2">
      <c r="A27" s="42"/>
      <c r="B27" s="42"/>
      <c r="C27" s="32" t="s">
        <v>1779</v>
      </c>
      <c r="D27" s="33" t="s">
        <v>1809</v>
      </c>
      <c r="E27" s="33"/>
      <c r="F27" s="32">
        <v>2020</v>
      </c>
      <c r="G27" s="32"/>
      <c r="H27" s="32"/>
      <c r="I27" s="33" t="s">
        <v>1807</v>
      </c>
      <c r="J27" s="33" t="s">
        <v>1805</v>
      </c>
    </row>
    <row r="28" spans="1:10" ht="68" x14ac:dyDescent="0.2">
      <c r="A28" s="42"/>
      <c r="B28" s="42"/>
      <c r="C28" s="32"/>
      <c r="D28" s="33"/>
      <c r="E28" s="192" t="s">
        <v>1810</v>
      </c>
      <c r="F28" s="32">
        <v>2020</v>
      </c>
      <c r="G28" s="32"/>
      <c r="H28" s="32"/>
      <c r="I28" s="33" t="s">
        <v>1807</v>
      </c>
      <c r="J28" s="33" t="s">
        <v>1805</v>
      </c>
    </row>
    <row r="29" spans="1:10" ht="68" x14ac:dyDescent="0.2">
      <c r="A29" s="42"/>
      <c r="B29" s="42"/>
      <c r="C29" s="32" t="s">
        <v>1779</v>
      </c>
      <c r="D29" s="33" t="s">
        <v>1811</v>
      </c>
      <c r="E29" s="33"/>
      <c r="F29" s="32">
        <v>2020</v>
      </c>
      <c r="G29" s="32"/>
      <c r="H29" s="32"/>
      <c r="I29" s="33" t="s">
        <v>1807</v>
      </c>
      <c r="J29" s="33" t="s">
        <v>1805</v>
      </c>
    </row>
    <row r="30" spans="1:10" ht="68" x14ac:dyDescent="0.2">
      <c r="A30" s="42"/>
      <c r="B30" s="42"/>
      <c r="C30" s="32"/>
      <c r="D30" s="33"/>
      <c r="E30" s="192" t="s">
        <v>1812</v>
      </c>
      <c r="F30" s="32">
        <v>2020</v>
      </c>
      <c r="G30" s="32"/>
      <c r="H30" s="32"/>
      <c r="I30" s="33" t="s">
        <v>1807</v>
      </c>
      <c r="J30" s="33" t="s">
        <v>1805</v>
      </c>
    </row>
    <row r="31" spans="1:10" ht="68" x14ac:dyDescent="0.2">
      <c r="A31" s="43"/>
      <c r="B31" s="43"/>
      <c r="C31" s="32" t="s">
        <v>1779</v>
      </c>
      <c r="D31" s="33" t="s">
        <v>1813</v>
      </c>
      <c r="E31" s="33"/>
      <c r="F31" s="32"/>
      <c r="G31" s="32">
        <v>2025</v>
      </c>
      <c r="H31" s="32"/>
      <c r="I31" s="33"/>
      <c r="J31" s="66" t="s">
        <v>1814</v>
      </c>
    </row>
    <row r="32" spans="1:10" ht="51" x14ac:dyDescent="0.2">
      <c r="A32" s="32" t="s">
        <v>211</v>
      </c>
      <c r="B32" s="32" t="s">
        <v>212</v>
      </c>
      <c r="C32" s="32" t="s">
        <v>1779</v>
      </c>
      <c r="D32" s="33" t="s">
        <v>1815</v>
      </c>
      <c r="E32" s="33"/>
      <c r="F32" s="32">
        <v>2024</v>
      </c>
      <c r="G32" s="32"/>
      <c r="H32" s="32"/>
      <c r="I32" s="33" t="s">
        <v>1816</v>
      </c>
      <c r="J32" s="33" t="s">
        <v>1817</v>
      </c>
    </row>
    <row r="33" spans="1:10" ht="34" x14ac:dyDescent="0.2">
      <c r="A33" s="32" t="s">
        <v>222</v>
      </c>
      <c r="B33" s="32" t="s">
        <v>223</v>
      </c>
      <c r="C33" s="45" t="s">
        <v>1783</v>
      </c>
      <c r="D33" s="33"/>
      <c r="E33" s="33" t="s">
        <v>1818</v>
      </c>
      <c r="F33" s="32">
        <v>2021</v>
      </c>
      <c r="G33" s="32"/>
      <c r="H33" s="32"/>
      <c r="I33" s="33" t="s">
        <v>1819</v>
      </c>
      <c r="J33" s="33" t="s">
        <v>1820</v>
      </c>
    </row>
    <row r="34" spans="1:10" ht="34" x14ac:dyDescent="0.2">
      <c r="A34" s="30" t="s">
        <v>227</v>
      </c>
      <c r="B34" s="30" t="s">
        <v>1719</v>
      </c>
      <c r="C34" s="32" t="s">
        <v>1821</v>
      </c>
      <c r="D34" s="33"/>
      <c r="E34" s="33" t="s">
        <v>1822</v>
      </c>
      <c r="F34" s="32">
        <v>2024</v>
      </c>
      <c r="G34" s="32"/>
      <c r="H34" s="32"/>
      <c r="I34" s="33" t="s">
        <v>1823</v>
      </c>
      <c r="J34" s="33" t="s">
        <v>1508</v>
      </c>
    </row>
    <row r="35" spans="1:10" ht="34" x14ac:dyDescent="0.2">
      <c r="A35" s="30"/>
      <c r="B35" s="30"/>
      <c r="C35" s="32" t="s">
        <v>1821</v>
      </c>
      <c r="D35" s="33"/>
      <c r="E35" s="33" t="s">
        <v>1824</v>
      </c>
      <c r="F35" s="32">
        <v>2024</v>
      </c>
      <c r="G35" s="32"/>
      <c r="H35" s="32"/>
      <c r="I35" s="33" t="s">
        <v>1823</v>
      </c>
      <c r="J35" s="33" t="s">
        <v>1508</v>
      </c>
    </row>
    <row r="36" spans="1:10" ht="68" x14ac:dyDescent="0.2">
      <c r="A36" s="30"/>
      <c r="B36" s="30"/>
      <c r="C36" s="32" t="s">
        <v>1821</v>
      </c>
      <c r="D36" s="33"/>
      <c r="E36" s="33" t="s">
        <v>1825</v>
      </c>
      <c r="F36" s="32">
        <v>2024</v>
      </c>
      <c r="G36" s="32"/>
      <c r="H36" s="32"/>
      <c r="I36" s="33" t="s">
        <v>1823</v>
      </c>
      <c r="J36" s="33" t="s">
        <v>1508</v>
      </c>
    </row>
    <row r="37" spans="1:10" ht="51" x14ac:dyDescent="0.2">
      <c r="A37" s="30"/>
      <c r="B37" s="30"/>
      <c r="C37" s="32" t="s">
        <v>1821</v>
      </c>
      <c r="D37" s="33"/>
      <c r="E37" s="33" t="s">
        <v>1826</v>
      </c>
      <c r="F37" s="32">
        <v>2024</v>
      </c>
      <c r="G37" s="32"/>
      <c r="H37" s="32"/>
      <c r="I37" s="33" t="s">
        <v>1823</v>
      </c>
      <c r="J37" s="33" t="s">
        <v>1508</v>
      </c>
    </row>
    <row r="38" spans="1:10" ht="34" x14ac:dyDescent="0.2">
      <c r="A38" s="32" t="s">
        <v>232</v>
      </c>
      <c r="B38" s="32" t="s">
        <v>233</v>
      </c>
      <c r="C38" s="32"/>
      <c r="D38" s="33"/>
      <c r="E38" s="33" t="s">
        <v>1827</v>
      </c>
      <c r="F38" s="32">
        <v>2028</v>
      </c>
      <c r="G38" s="32"/>
      <c r="H38" s="32"/>
      <c r="I38" s="33" t="s">
        <v>1828</v>
      </c>
      <c r="J38" s="33" t="s">
        <v>1829</v>
      </c>
    </row>
    <row r="39" spans="1:10" ht="136" x14ac:dyDescent="0.2">
      <c r="A39" s="32" t="s">
        <v>240</v>
      </c>
      <c r="B39" s="32" t="s">
        <v>1830</v>
      </c>
      <c r="C39" s="32" t="s">
        <v>1779</v>
      </c>
      <c r="D39" s="33"/>
      <c r="E39" s="33" t="s">
        <v>1831</v>
      </c>
      <c r="F39" s="32" t="s">
        <v>1832</v>
      </c>
      <c r="G39" s="32"/>
      <c r="H39" s="32"/>
      <c r="I39" s="33" t="s">
        <v>1833</v>
      </c>
      <c r="J39" s="33" t="s">
        <v>1834</v>
      </c>
    </row>
    <row r="40" spans="1:10" ht="34" x14ac:dyDescent="0.2">
      <c r="A40" s="41" t="s">
        <v>263</v>
      </c>
      <c r="B40" s="41" t="s">
        <v>264</v>
      </c>
      <c r="C40" s="45" t="s">
        <v>1783</v>
      </c>
      <c r="D40" s="33"/>
      <c r="E40" s="33" t="s">
        <v>1835</v>
      </c>
      <c r="F40" s="32">
        <v>2021</v>
      </c>
      <c r="G40" s="32"/>
      <c r="H40" s="32"/>
      <c r="I40" s="41" t="s">
        <v>1836</v>
      </c>
      <c r="J40" s="193" t="s">
        <v>1837</v>
      </c>
    </row>
    <row r="41" spans="1:10" ht="34" x14ac:dyDescent="0.2">
      <c r="A41" s="42"/>
      <c r="B41" s="42"/>
      <c r="C41" s="45" t="s">
        <v>1783</v>
      </c>
      <c r="D41" s="33"/>
      <c r="E41" s="33" t="s">
        <v>1838</v>
      </c>
      <c r="F41" s="32">
        <v>2026</v>
      </c>
      <c r="G41" s="32"/>
      <c r="H41" s="32"/>
      <c r="I41" s="42"/>
      <c r="J41" s="42"/>
    </row>
    <row r="42" spans="1:10" ht="34" x14ac:dyDescent="0.2">
      <c r="A42" s="43"/>
      <c r="B42" s="43"/>
      <c r="C42" s="45" t="s">
        <v>1783</v>
      </c>
      <c r="D42" s="33"/>
      <c r="E42" s="33" t="s">
        <v>1839</v>
      </c>
      <c r="F42" s="32"/>
      <c r="G42" s="32">
        <v>2030</v>
      </c>
      <c r="H42" s="32"/>
      <c r="I42" s="43"/>
      <c r="J42" s="43"/>
    </row>
    <row r="43" spans="1:10" ht="51" x14ac:dyDescent="0.2">
      <c r="A43" s="32" t="s">
        <v>271</v>
      </c>
      <c r="B43" s="32" t="s">
        <v>272</v>
      </c>
      <c r="C43" s="45" t="s">
        <v>1783</v>
      </c>
      <c r="D43" s="33"/>
      <c r="E43" s="33" t="s">
        <v>1840</v>
      </c>
      <c r="F43" s="32"/>
      <c r="G43" s="32">
        <v>2030</v>
      </c>
      <c r="H43" s="32"/>
      <c r="I43" s="33" t="s">
        <v>1841</v>
      </c>
      <c r="J43" s="33" t="s">
        <v>1842</v>
      </c>
    </row>
    <row r="44" spans="1:10" ht="51" x14ac:dyDescent="0.2">
      <c r="A44" s="32" t="s">
        <v>289</v>
      </c>
      <c r="B44" s="32" t="s">
        <v>290</v>
      </c>
      <c r="C44" s="45" t="s">
        <v>1783</v>
      </c>
      <c r="D44" s="33"/>
      <c r="E44" s="33" t="s">
        <v>1843</v>
      </c>
      <c r="F44" s="32"/>
      <c r="G44" s="32">
        <v>2030</v>
      </c>
      <c r="H44" s="32"/>
      <c r="I44" s="33" t="s">
        <v>1844</v>
      </c>
      <c r="J44" s="33" t="s">
        <v>1527</v>
      </c>
    </row>
    <row r="45" spans="1:10" ht="17" x14ac:dyDescent="0.2">
      <c r="A45" s="41" t="s">
        <v>294</v>
      </c>
      <c r="B45" s="41" t="s">
        <v>295</v>
      </c>
      <c r="C45" s="32" t="s">
        <v>1779</v>
      </c>
      <c r="D45" s="33"/>
      <c r="E45" s="33" t="s">
        <v>1845</v>
      </c>
      <c r="F45" s="32">
        <v>2021</v>
      </c>
      <c r="G45" s="32"/>
      <c r="H45" s="32"/>
      <c r="I45" s="33" t="s">
        <v>1846</v>
      </c>
      <c r="J45" s="33"/>
    </row>
    <row r="46" spans="1:10" ht="17" x14ac:dyDescent="0.2">
      <c r="A46" s="42"/>
      <c r="B46" s="42"/>
      <c r="C46" s="32" t="s">
        <v>1779</v>
      </c>
      <c r="D46" s="33"/>
      <c r="E46" s="33" t="s">
        <v>1847</v>
      </c>
      <c r="F46" s="32">
        <v>2023</v>
      </c>
      <c r="G46" s="32"/>
      <c r="H46" s="32"/>
      <c r="I46" s="33" t="s">
        <v>1846</v>
      </c>
      <c r="J46" s="33"/>
    </row>
    <row r="47" spans="1:10" ht="17" x14ac:dyDescent="0.2">
      <c r="A47" s="43"/>
      <c r="B47" s="43"/>
      <c r="C47" s="45" t="s">
        <v>1783</v>
      </c>
      <c r="D47" s="33"/>
      <c r="E47" s="33" t="s">
        <v>1848</v>
      </c>
      <c r="F47" s="32">
        <v>2021</v>
      </c>
      <c r="G47" s="32"/>
      <c r="H47" s="32"/>
      <c r="I47" s="33" t="s">
        <v>1846</v>
      </c>
      <c r="J47" s="33"/>
    </row>
    <row r="48" spans="1:10" ht="34" x14ac:dyDescent="0.2">
      <c r="A48" s="32" t="s">
        <v>357</v>
      </c>
      <c r="B48" s="32" t="s">
        <v>358</v>
      </c>
      <c r="C48" s="32"/>
      <c r="D48" s="33" t="s">
        <v>1849</v>
      </c>
      <c r="E48" s="33"/>
      <c r="F48" s="32">
        <v>2025</v>
      </c>
      <c r="G48" s="32"/>
      <c r="H48" s="32"/>
      <c r="I48" s="33" t="s">
        <v>1850</v>
      </c>
      <c r="J48" s="33"/>
    </row>
    <row r="49" spans="1:10" ht="136" x14ac:dyDescent="0.2">
      <c r="A49" s="32" t="s">
        <v>407</v>
      </c>
      <c r="B49" s="32" t="s">
        <v>408</v>
      </c>
      <c r="C49" s="45" t="s">
        <v>1783</v>
      </c>
      <c r="D49" s="33"/>
      <c r="E49" s="175" t="s">
        <v>1851</v>
      </c>
      <c r="F49" s="32"/>
      <c r="G49" s="32"/>
      <c r="H49" s="32"/>
      <c r="I49" s="33" t="s">
        <v>1568</v>
      </c>
      <c r="J49" s="33" t="s">
        <v>1852</v>
      </c>
    </row>
    <row r="50" spans="1:10" ht="119" x14ac:dyDescent="0.2">
      <c r="A50" s="41" t="s">
        <v>442</v>
      </c>
      <c r="B50" s="41" t="s">
        <v>443</v>
      </c>
      <c r="C50" s="32" t="s">
        <v>1821</v>
      </c>
      <c r="D50" s="33"/>
      <c r="E50" s="33" t="s">
        <v>1853</v>
      </c>
      <c r="F50" s="32">
        <v>2030</v>
      </c>
      <c r="G50" s="32">
        <v>2030</v>
      </c>
      <c r="H50" s="32"/>
      <c r="I50" s="33" t="s">
        <v>1769</v>
      </c>
      <c r="J50" s="33" t="s">
        <v>1770</v>
      </c>
    </row>
    <row r="51" spans="1:10" ht="17" x14ac:dyDescent="0.2">
      <c r="A51" s="43"/>
      <c r="B51" s="43"/>
      <c r="C51" s="32" t="s">
        <v>1779</v>
      </c>
      <c r="D51" s="33"/>
      <c r="E51" s="33" t="s">
        <v>1854</v>
      </c>
      <c r="F51" s="32">
        <v>2022</v>
      </c>
      <c r="G51" s="32"/>
      <c r="H51" s="32"/>
      <c r="I51" s="33" t="s">
        <v>1846</v>
      </c>
      <c r="J51" s="33"/>
    </row>
    <row r="52" spans="1:10" x14ac:dyDescent="0.2">
      <c r="D52" s="188"/>
      <c r="E52" s="52"/>
      <c r="F52" s="52"/>
      <c r="G52" s="52"/>
      <c r="H52" s="188"/>
      <c r="J52" s="188"/>
    </row>
    <row r="53" spans="1:10" x14ac:dyDescent="0.25">
      <c r="B53" s="34" t="s">
        <v>450</v>
      </c>
    </row>
  </sheetData>
  <mergeCells count="19">
    <mergeCell ref="I40:I42"/>
    <mergeCell ref="J40:J42"/>
    <mergeCell ref="A45:A47"/>
    <mergeCell ref="B45:B47"/>
    <mergeCell ref="A50:A51"/>
    <mergeCell ref="B50:B51"/>
    <mergeCell ref="A23:A31"/>
    <mergeCell ref="B23:B31"/>
    <mergeCell ref="A34:A37"/>
    <mergeCell ref="B34:B37"/>
    <mergeCell ref="A40:A42"/>
    <mergeCell ref="B40:B42"/>
    <mergeCell ref="F9:H9"/>
    <mergeCell ref="A13:A14"/>
    <mergeCell ref="B13:B14"/>
    <mergeCell ref="A15:A18"/>
    <mergeCell ref="B15:B18"/>
    <mergeCell ref="A19:A22"/>
    <mergeCell ref="B19:B22"/>
  </mergeCells>
  <hyperlinks>
    <hyperlink ref="B8" location="TOC!A1" display="Back to TOC" xr:uid="{5BBED567-35AE-294A-BE85-D5391F4D14B0}"/>
    <hyperlink ref="J39" r:id="rId1" xr:uid="{04DFFB8F-5D9C-1C40-A2A2-AF44B575809C}"/>
    <hyperlink ref="J31" r:id="rId2" xr:uid="{91126610-7747-B440-9895-423E8BB0BB1D}"/>
    <hyperlink ref="J40" r:id="rId3" xr:uid="{342974D0-D875-374B-8810-533E774FB83D}"/>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5FF6C6-846B-9B41-82F2-E12008ED4A9D}">
  <sheetPr>
    <tabColor rgb="FFFFC000"/>
  </sheetPr>
  <dimension ref="A1:N264"/>
  <sheetViews>
    <sheetView zoomScaleNormal="100" workbookViewId="0">
      <pane xSplit="2" ySplit="10" topLeftCell="C88" activePane="bottomRight" state="frozen"/>
      <selection pane="topRight"/>
      <selection pane="bottomLeft"/>
      <selection pane="bottomRight"/>
    </sheetView>
  </sheetViews>
  <sheetFormatPr baseColWidth="10" defaultColWidth="8.6640625" defaultRowHeight="16" x14ac:dyDescent="0.2"/>
  <cols>
    <col min="1" max="1" width="18.1640625" style="21" bestFit="1" customWidth="1"/>
    <col min="2" max="3" width="32.5" style="21" customWidth="1"/>
    <col min="4" max="6" width="33.33203125" style="21" customWidth="1"/>
    <col min="7" max="7" width="31.6640625" style="21" customWidth="1"/>
    <col min="8" max="8" width="35.6640625" style="21" customWidth="1"/>
    <col min="9" max="10" width="7.6640625" style="21" customWidth="1"/>
    <col min="11" max="11" width="8.33203125" style="21" customWidth="1"/>
    <col min="12" max="12" width="41.6640625" style="21" customWidth="1"/>
    <col min="13" max="13" width="50" style="21" customWidth="1"/>
    <col min="14" max="14" width="12.5" style="59" customWidth="1"/>
    <col min="15" max="16384" width="8.6640625" style="21"/>
  </cols>
  <sheetData>
    <row r="1" spans="1:14" x14ac:dyDescent="0.25">
      <c r="A1" s="22" t="s">
        <v>111</v>
      </c>
      <c r="B1" s="39" t="s">
        <v>51</v>
      </c>
      <c r="C1" s="63"/>
      <c r="D1" s="63"/>
      <c r="E1" s="63"/>
      <c r="F1" s="63"/>
    </row>
    <row r="2" spans="1:14" x14ac:dyDescent="0.25">
      <c r="A2" s="22" t="s">
        <v>112</v>
      </c>
      <c r="B2" s="39" t="s">
        <v>52</v>
      </c>
      <c r="C2" s="63"/>
      <c r="D2" s="63"/>
      <c r="E2" s="63"/>
      <c r="F2" s="63"/>
    </row>
    <row r="3" spans="1:14" x14ac:dyDescent="0.25">
      <c r="A3" s="22" t="s">
        <v>113</v>
      </c>
      <c r="B3" s="20" t="s">
        <v>1855</v>
      </c>
      <c r="C3" s="24"/>
      <c r="D3" s="63"/>
      <c r="E3" s="63"/>
      <c r="F3" s="63"/>
    </row>
    <row r="4" spans="1:14" x14ac:dyDescent="0.25">
      <c r="A4" s="22" t="s">
        <v>4</v>
      </c>
      <c r="B4" s="20" t="s">
        <v>11</v>
      </c>
      <c r="C4" s="24"/>
      <c r="D4" s="63"/>
      <c r="E4" s="63"/>
      <c r="F4" s="63"/>
    </row>
    <row r="5" spans="1:14" x14ac:dyDescent="0.25">
      <c r="A5" s="22" t="s">
        <v>5</v>
      </c>
      <c r="B5" s="20" t="s">
        <v>28</v>
      </c>
      <c r="C5" s="24"/>
      <c r="D5" s="63"/>
      <c r="E5" s="63"/>
      <c r="F5" s="63"/>
    </row>
    <row r="6" spans="1:14" x14ac:dyDescent="0.25">
      <c r="A6" s="22" t="s">
        <v>6</v>
      </c>
      <c r="B6" s="20" t="s">
        <v>25</v>
      </c>
      <c r="C6" s="24"/>
      <c r="D6" s="63"/>
      <c r="E6" s="63"/>
      <c r="F6" s="63"/>
    </row>
    <row r="8" spans="1:14" x14ac:dyDescent="0.2">
      <c r="B8" s="25" t="s">
        <v>115</v>
      </c>
      <c r="C8" s="162"/>
    </row>
    <row r="9" spans="1:14" x14ac:dyDescent="0.2">
      <c r="A9" s="59"/>
      <c r="B9" s="59"/>
      <c r="C9" s="59"/>
      <c r="D9" s="59"/>
      <c r="E9" s="59"/>
      <c r="F9" s="59"/>
      <c r="G9" s="59"/>
      <c r="H9" s="59"/>
      <c r="I9" s="123" t="s">
        <v>693</v>
      </c>
      <c r="J9" s="123"/>
      <c r="K9" s="123"/>
      <c r="L9" s="59"/>
      <c r="M9" s="59"/>
    </row>
    <row r="10" spans="1:14" s="191" customFormat="1" ht="51" x14ac:dyDescent="0.2">
      <c r="A10" s="27" t="s">
        <v>116</v>
      </c>
      <c r="B10" s="27" t="s">
        <v>117</v>
      </c>
      <c r="C10" s="27" t="s">
        <v>1856</v>
      </c>
      <c r="D10" s="28" t="s">
        <v>1777</v>
      </c>
      <c r="E10" s="28" t="s">
        <v>1857</v>
      </c>
      <c r="F10" s="28" t="s">
        <v>1858</v>
      </c>
      <c r="G10" s="28" t="s">
        <v>1859</v>
      </c>
      <c r="H10" s="28" t="s">
        <v>784</v>
      </c>
      <c r="I10" s="28" t="s">
        <v>697</v>
      </c>
      <c r="J10" s="28" t="s">
        <v>698</v>
      </c>
      <c r="K10" s="28" t="s">
        <v>699</v>
      </c>
      <c r="L10" s="28" t="s">
        <v>1203</v>
      </c>
      <c r="M10" s="28" t="s">
        <v>121</v>
      </c>
      <c r="N10" s="28" t="s">
        <v>1860</v>
      </c>
    </row>
    <row r="11" spans="1:14" ht="51" x14ac:dyDescent="0.2">
      <c r="A11" s="32" t="s">
        <v>122</v>
      </c>
      <c r="B11" s="32" t="s">
        <v>123</v>
      </c>
      <c r="C11" s="32"/>
      <c r="D11" s="33" t="s">
        <v>1861</v>
      </c>
      <c r="E11" s="33"/>
      <c r="F11" s="33"/>
      <c r="G11" s="33"/>
      <c r="H11" s="33"/>
      <c r="I11" s="32"/>
      <c r="J11" s="32">
        <v>2030</v>
      </c>
      <c r="K11" s="32"/>
      <c r="L11" s="33" t="s">
        <v>1862</v>
      </c>
      <c r="M11" s="146" t="s">
        <v>1863</v>
      </c>
      <c r="N11" s="32"/>
    </row>
    <row r="12" spans="1:14" ht="51" x14ac:dyDescent="0.2">
      <c r="A12" s="32" t="s">
        <v>130</v>
      </c>
      <c r="B12" s="32" t="s">
        <v>131</v>
      </c>
      <c r="C12" s="32" t="s">
        <v>1864</v>
      </c>
      <c r="D12" s="33" t="s">
        <v>1865</v>
      </c>
      <c r="E12" s="33"/>
      <c r="F12" s="33"/>
      <c r="G12" s="33"/>
      <c r="H12" s="33"/>
      <c r="I12" s="32"/>
      <c r="J12" s="32">
        <v>2030</v>
      </c>
      <c r="K12" s="32"/>
      <c r="L12" s="33" t="s">
        <v>1866</v>
      </c>
      <c r="M12" s="146" t="s">
        <v>1867</v>
      </c>
      <c r="N12" s="32"/>
    </row>
    <row r="13" spans="1:14" ht="51" x14ac:dyDescent="0.2">
      <c r="A13" s="30" t="s">
        <v>136</v>
      </c>
      <c r="B13" s="30" t="s">
        <v>137</v>
      </c>
      <c r="C13" s="32"/>
      <c r="D13" s="33" t="s">
        <v>1868</v>
      </c>
      <c r="E13" s="33"/>
      <c r="F13" s="33"/>
      <c r="G13" s="33"/>
      <c r="H13" s="33"/>
      <c r="I13" s="32"/>
      <c r="J13" s="32">
        <v>2030</v>
      </c>
      <c r="K13" s="32"/>
      <c r="L13" s="33" t="s">
        <v>1862</v>
      </c>
      <c r="M13" s="146" t="s">
        <v>1869</v>
      </c>
      <c r="N13" s="32"/>
    </row>
    <row r="14" spans="1:14" ht="51" x14ac:dyDescent="0.2">
      <c r="A14" s="30"/>
      <c r="B14" s="30"/>
      <c r="C14" s="32"/>
      <c r="D14" s="33"/>
      <c r="E14" s="33"/>
      <c r="F14" s="33"/>
      <c r="G14" s="33"/>
      <c r="H14" s="194" t="s">
        <v>1870</v>
      </c>
      <c r="I14" s="32"/>
      <c r="J14" s="32"/>
      <c r="K14" s="32" t="s">
        <v>12</v>
      </c>
      <c r="L14" s="33" t="s">
        <v>1871</v>
      </c>
      <c r="M14" s="146" t="s">
        <v>1872</v>
      </c>
      <c r="N14" s="32" t="s">
        <v>1873</v>
      </c>
    </row>
    <row r="15" spans="1:14" ht="51" x14ac:dyDescent="0.2">
      <c r="A15" s="30"/>
      <c r="B15" s="30"/>
      <c r="C15" s="32"/>
      <c r="D15" s="33"/>
      <c r="E15" s="33"/>
      <c r="F15" s="33"/>
      <c r="G15" s="194" t="s">
        <v>1874</v>
      </c>
      <c r="H15" s="49"/>
      <c r="I15" s="32"/>
      <c r="J15" s="32">
        <v>2030</v>
      </c>
      <c r="K15" s="32"/>
      <c r="L15" s="33" t="s">
        <v>1875</v>
      </c>
      <c r="M15" s="146" t="s">
        <v>1876</v>
      </c>
      <c r="N15" s="32" t="s">
        <v>1873</v>
      </c>
    </row>
    <row r="16" spans="1:14" ht="51" x14ac:dyDescent="0.2">
      <c r="A16" s="30"/>
      <c r="B16" s="30"/>
      <c r="C16" s="32"/>
      <c r="D16" s="33"/>
      <c r="E16" s="33" t="s">
        <v>1877</v>
      </c>
      <c r="F16" s="33"/>
      <c r="G16" s="33"/>
      <c r="H16" s="33"/>
      <c r="I16" s="32"/>
      <c r="J16" s="32">
        <v>2030</v>
      </c>
      <c r="K16" s="32"/>
      <c r="L16" s="33" t="s">
        <v>1878</v>
      </c>
      <c r="M16" s="146" t="s">
        <v>1879</v>
      </c>
      <c r="N16" s="32"/>
    </row>
    <row r="17" spans="1:14" ht="51" x14ac:dyDescent="0.2">
      <c r="A17" s="30"/>
      <c r="B17" s="30"/>
      <c r="C17" s="32"/>
      <c r="D17" s="33"/>
      <c r="E17" s="33"/>
      <c r="F17" s="33"/>
      <c r="G17" s="33" t="s">
        <v>1880</v>
      </c>
      <c r="H17" s="33"/>
      <c r="I17" s="32"/>
      <c r="J17" s="32">
        <v>2030</v>
      </c>
      <c r="K17" s="32"/>
      <c r="L17" s="33" t="s">
        <v>1878</v>
      </c>
      <c r="M17" s="146" t="s">
        <v>1879</v>
      </c>
      <c r="N17" s="32"/>
    </row>
    <row r="18" spans="1:14" ht="51" customHeight="1" x14ac:dyDescent="0.2">
      <c r="A18" s="30" t="s">
        <v>141</v>
      </c>
      <c r="B18" s="30" t="s">
        <v>142</v>
      </c>
      <c r="C18" s="32"/>
      <c r="D18" s="33" t="s">
        <v>1881</v>
      </c>
      <c r="E18" s="33"/>
      <c r="F18" s="33"/>
      <c r="G18" s="33"/>
      <c r="H18" s="33"/>
      <c r="I18" s="32"/>
      <c r="J18" s="32">
        <v>2030</v>
      </c>
      <c r="K18" s="32"/>
      <c r="L18" s="33" t="s">
        <v>1882</v>
      </c>
      <c r="M18" s="146" t="s">
        <v>1883</v>
      </c>
      <c r="N18" s="32"/>
    </row>
    <row r="19" spans="1:14" ht="51" customHeight="1" x14ac:dyDescent="0.2">
      <c r="A19" s="30"/>
      <c r="B19" s="30"/>
      <c r="C19" s="32"/>
      <c r="D19" s="33"/>
      <c r="E19" s="33"/>
      <c r="F19" s="33" t="s">
        <v>1884</v>
      </c>
      <c r="G19" s="33"/>
      <c r="H19" s="33"/>
      <c r="I19" s="32"/>
      <c r="J19" s="32"/>
      <c r="K19" s="32" t="s">
        <v>12</v>
      </c>
      <c r="L19" s="33" t="s">
        <v>1885</v>
      </c>
      <c r="M19" s="185" t="s">
        <v>1886</v>
      </c>
      <c r="N19" s="32"/>
    </row>
    <row r="20" spans="1:14" ht="51" x14ac:dyDescent="0.2">
      <c r="A20" s="30"/>
      <c r="B20" s="30"/>
      <c r="C20" s="32"/>
      <c r="D20" s="33"/>
      <c r="E20" s="33"/>
      <c r="F20" s="49" t="s">
        <v>1887</v>
      </c>
      <c r="G20" s="33"/>
      <c r="H20" s="33"/>
      <c r="I20" s="32"/>
      <c r="J20" s="32"/>
      <c r="K20" s="32">
        <v>2040</v>
      </c>
      <c r="L20" s="33" t="s">
        <v>1888</v>
      </c>
      <c r="M20" s="185" t="s">
        <v>1889</v>
      </c>
      <c r="N20" s="32" t="s">
        <v>1873</v>
      </c>
    </row>
    <row r="21" spans="1:14" ht="34" x14ac:dyDescent="0.2">
      <c r="A21" s="30"/>
      <c r="B21" s="30"/>
      <c r="C21" s="32"/>
      <c r="D21" s="33" t="s">
        <v>1890</v>
      </c>
      <c r="E21" s="33"/>
      <c r="F21" s="33"/>
      <c r="G21" s="33"/>
      <c r="H21" s="33"/>
      <c r="I21" s="32"/>
      <c r="J21" s="32">
        <v>2030</v>
      </c>
      <c r="K21" s="32"/>
      <c r="L21" s="33" t="s">
        <v>1891</v>
      </c>
      <c r="M21" s="146" t="s">
        <v>1892</v>
      </c>
      <c r="N21" s="32"/>
    </row>
    <row r="22" spans="1:14" ht="85" x14ac:dyDescent="0.2">
      <c r="A22" s="41" t="s">
        <v>146</v>
      </c>
      <c r="B22" s="41" t="s">
        <v>147</v>
      </c>
      <c r="C22" s="32"/>
      <c r="D22" s="49" t="s">
        <v>1893</v>
      </c>
      <c r="E22" s="195" t="s">
        <v>1894</v>
      </c>
      <c r="F22" s="49"/>
      <c r="G22" s="49" t="s">
        <v>1895</v>
      </c>
      <c r="H22" s="33"/>
      <c r="I22" s="32"/>
      <c r="J22" s="32"/>
      <c r="K22" s="32"/>
      <c r="L22" s="33" t="s">
        <v>1451</v>
      </c>
      <c r="M22" s="146" t="s">
        <v>1452</v>
      </c>
      <c r="N22" s="32"/>
    </row>
    <row r="23" spans="1:14" ht="34" x14ac:dyDescent="0.2">
      <c r="A23" s="43"/>
      <c r="B23" s="43"/>
      <c r="C23" s="32"/>
      <c r="D23" s="49"/>
      <c r="E23" s="195"/>
      <c r="F23" s="49" t="s">
        <v>1896</v>
      </c>
      <c r="G23" s="49" t="s">
        <v>1897</v>
      </c>
      <c r="H23" s="33"/>
      <c r="I23" s="32"/>
      <c r="J23" s="32">
        <v>2030</v>
      </c>
      <c r="K23" s="32">
        <v>2041</v>
      </c>
      <c r="L23" s="33" t="s">
        <v>1898</v>
      </c>
      <c r="M23" s="146" t="s">
        <v>1899</v>
      </c>
      <c r="N23" s="32"/>
    </row>
    <row r="24" spans="1:14" ht="101.25" customHeight="1" x14ac:dyDescent="0.2">
      <c r="A24" s="30" t="s">
        <v>151</v>
      </c>
      <c r="B24" s="30" t="s">
        <v>152</v>
      </c>
      <c r="C24" s="33" t="s">
        <v>1900</v>
      </c>
      <c r="D24" s="33"/>
      <c r="E24" s="33"/>
      <c r="F24" s="33"/>
      <c r="G24" s="33"/>
      <c r="H24" s="33" t="s">
        <v>1901</v>
      </c>
      <c r="I24" s="32"/>
      <c r="J24" s="32">
        <v>2030</v>
      </c>
      <c r="K24" s="32"/>
      <c r="L24" s="33" t="s">
        <v>1902</v>
      </c>
      <c r="M24" s="146" t="s">
        <v>1903</v>
      </c>
      <c r="N24" s="32"/>
    </row>
    <row r="25" spans="1:14" ht="101.25" customHeight="1" x14ac:dyDescent="0.2">
      <c r="A25" s="30"/>
      <c r="B25" s="30"/>
      <c r="C25" s="33"/>
      <c r="D25" s="196" t="s">
        <v>1904</v>
      </c>
      <c r="E25" s="49"/>
      <c r="F25" s="49"/>
      <c r="G25" s="49"/>
      <c r="H25" s="196" t="s">
        <v>1905</v>
      </c>
      <c r="I25" s="32">
        <v>2025</v>
      </c>
      <c r="J25" s="32">
        <v>2030</v>
      </c>
      <c r="K25" s="32"/>
      <c r="L25" s="33" t="s">
        <v>1906</v>
      </c>
      <c r="M25" s="146" t="s">
        <v>1907</v>
      </c>
      <c r="N25" s="32" t="s">
        <v>1873</v>
      </c>
    </row>
    <row r="26" spans="1:14" ht="153" x14ac:dyDescent="0.2">
      <c r="A26" s="30"/>
      <c r="B26" s="30"/>
      <c r="C26" s="33"/>
      <c r="D26" s="33"/>
      <c r="E26" s="33" t="s">
        <v>1908</v>
      </c>
      <c r="F26" s="33"/>
      <c r="G26" s="33"/>
      <c r="H26" s="33"/>
      <c r="I26" s="32"/>
      <c r="J26" s="32">
        <v>2030</v>
      </c>
      <c r="K26" s="32">
        <v>2050</v>
      </c>
      <c r="L26" s="33" t="s">
        <v>1455</v>
      </c>
      <c r="M26" s="66" t="s">
        <v>1456</v>
      </c>
      <c r="N26" s="32" t="s">
        <v>1909</v>
      </c>
    </row>
    <row r="27" spans="1:14" ht="119" x14ac:dyDescent="0.2">
      <c r="A27" s="30"/>
      <c r="B27" s="30"/>
      <c r="C27" s="33"/>
      <c r="D27" s="33"/>
      <c r="E27" s="33" t="s">
        <v>1910</v>
      </c>
      <c r="F27" s="33"/>
      <c r="G27" s="33"/>
      <c r="H27" s="35"/>
      <c r="I27" s="32"/>
      <c r="J27" s="32">
        <v>2030</v>
      </c>
      <c r="K27" s="32">
        <v>2050</v>
      </c>
      <c r="L27" s="33" t="s">
        <v>1455</v>
      </c>
      <c r="M27" s="66" t="s">
        <v>1456</v>
      </c>
      <c r="N27" s="32" t="s">
        <v>1909</v>
      </c>
    </row>
    <row r="28" spans="1:14" ht="119" x14ac:dyDescent="0.2">
      <c r="A28" s="30"/>
      <c r="B28" s="30"/>
      <c r="C28" s="33"/>
      <c r="D28" s="33"/>
      <c r="E28" s="33" t="s">
        <v>1911</v>
      </c>
      <c r="F28" s="33"/>
      <c r="G28" s="33"/>
      <c r="H28" s="35"/>
      <c r="I28" s="32"/>
      <c r="J28" s="32">
        <v>2030</v>
      </c>
      <c r="K28" s="32">
        <v>2050</v>
      </c>
      <c r="L28" s="33" t="s">
        <v>1455</v>
      </c>
      <c r="M28" s="66" t="s">
        <v>1456</v>
      </c>
      <c r="N28" s="32" t="s">
        <v>1909</v>
      </c>
    </row>
    <row r="29" spans="1:14" ht="119" x14ac:dyDescent="0.2">
      <c r="A29" s="30"/>
      <c r="B29" s="30"/>
      <c r="C29" s="33"/>
      <c r="D29" s="33"/>
      <c r="E29" s="33" t="s">
        <v>1912</v>
      </c>
      <c r="F29" s="33"/>
      <c r="G29" s="33"/>
      <c r="H29" s="35"/>
      <c r="I29" s="32"/>
      <c r="J29" s="32">
        <v>2030</v>
      </c>
      <c r="K29" s="32">
        <v>2050</v>
      </c>
      <c r="L29" s="33" t="s">
        <v>1455</v>
      </c>
      <c r="M29" s="66" t="s">
        <v>1456</v>
      </c>
      <c r="N29" s="32" t="s">
        <v>1909</v>
      </c>
    </row>
    <row r="30" spans="1:14" ht="68" x14ac:dyDescent="0.2">
      <c r="A30" s="30"/>
      <c r="B30" s="30"/>
      <c r="C30" s="33"/>
      <c r="D30" s="33"/>
      <c r="E30" s="33" t="s">
        <v>1913</v>
      </c>
      <c r="F30" s="33"/>
      <c r="G30" s="33"/>
      <c r="H30" s="35"/>
      <c r="I30" s="32"/>
      <c r="J30" s="32"/>
      <c r="K30" s="32">
        <v>2050</v>
      </c>
      <c r="L30" s="33" t="s">
        <v>1455</v>
      </c>
      <c r="M30" s="66" t="s">
        <v>1456</v>
      </c>
      <c r="N30" s="32" t="s">
        <v>1909</v>
      </c>
    </row>
    <row r="31" spans="1:14" ht="102" x14ac:dyDescent="0.2">
      <c r="A31" s="30"/>
      <c r="B31" s="30"/>
      <c r="C31" s="33"/>
      <c r="D31" s="33"/>
      <c r="E31" s="33" t="s">
        <v>1914</v>
      </c>
      <c r="F31" s="33"/>
      <c r="G31" s="33"/>
      <c r="H31" s="35"/>
      <c r="I31" s="32"/>
      <c r="J31" s="32">
        <v>2030</v>
      </c>
      <c r="K31" s="32">
        <v>2050</v>
      </c>
      <c r="L31" s="33" t="s">
        <v>1455</v>
      </c>
      <c r="M31" s="66" t="s">
        <v>1456</v>
      </c>
      <c r="N31" s="32" t="s">
        <v>1909</v>
      </c>
    </row>
    <row r="32" spans="1:14" ht="102" x14ac:dyDescent="0.2">
      <c r="A32" s="30"/>
      <c r="B32" s="30"/>
      <c r="C32" s="33"/>
      <c r="D32" s="33"/>
      <c r="E32" s="33" t="s">
        <v>1454</v>
      </c>
      <c r="F32" s="33"/>
      <c r="G32" s="33"/>
      <c r="H32" s="35"/>
      <c r="I32" s="32"/>
      <c r="J32" s="32">
        <v>2030</v>
      </c>
      <c r="K32" s="32">
        <v>2050</v>
      </c>
      <c r="L32" s="33" t="s">
        <v>1455</v>
      </c>
      <c r="M32" s="66" t="s">
        <v>1456</v>
      </c>
      <c r="N32" s="32" t="s">
        <v>1909</v>
      </c>
    </row>
    <row r="33" spans="1:14" ht="119" x14ac:dyDescent="0.2">
      <c r="A33" s="30"/>
      <c r="B33" s="30"/>
      <c r="C33" s="33"/>
      <c r="D33" s="33"/>
      <c r="E33" s="33" t="s">
        <v>1915</v>
      </c>
      <c r="F33" s="33"/>
      <c r="G33" s="33"/>
      <c r="H33" s="35"/>
      <c r="I33" s="32"/>
      <c r="J33" s="32">
        <v>2030</v>
      </c>
      <c r="K33" s="32">
        <v>2050</v>
      </c>
      <c r="L33" s="33" t="s">
        <v>1455</v>
      </c>
      <c r="M33" s="66" t="s">
        <v>1456</v>
      </c>
      <c r="N33" s="32" t="s">
        <v>1909</v>
      </c>
    </row>
    <row r="34" spans="1:14" ht="102" x14ac:dyDescent="0.2">
      <c r="A34" s="30"/>
      <c r="B34" s="30"/>
      <c r="C34" s="33"/>
      <c r="D34" s="33"/>
      <c r="E34" s="33" t="s">
        <v>1916</v>
      </c>
      <c r="F34" s="33"/>
      <c r="G34" s="33"/>
      <c r="H34" s="35"/>
      <c r="I34" s="32"/>
      <c r="J34" s="32">
        <v>2030</v>
      </c>
      <c r="K34" s="32">
        <v>2050</v>
      </c>
      <c r="L34" s="33" t="s">
        <v>1455</v>
      </c>
      <c r="M34" s="66" t="s">
        <v>1456</v>
      </c>
      <c r="N34" s="32" t="s">
        <v>1909</v>
      </c>
    </row>
    <row r="35" spans="1:14" ht="102" x14ac:dyDescent="0.2">
      <c r="A35" s="30"/>
      <c r="B35" s="30"/>
      <c r="C35" s="33"/>
      <c r="D35" s="33"/>
      <c r="E35" s="33" t="s">
        <v>1457</v>
      </c>
      <c r="F35" s="33"/>
      <c r="G35" s="33"/>
      <c r="H35" s="35"/>
      <c r="I35" s="32"/>
      <c r="J35" s="32">
        <v>2030</v>
      </c>
      <c r="K35" s="32">
        <v>2050</v>
      </c>
      <c r="L35" s="33" t="s">
        <v>1455</v>
      </c>
      <c r="M35" s="66" t="s">
        <v>1456</v>
      </c>
      <c r="N35" s="32" t="s">
        <v>1909</v>
      </c>
    </row>
    <row r="36" spans="1:14" ht="51" x14ac:dyDescent="0.2">
      <c r="A36" s="41" t="s">
        <v>162</v>
      </c>
      <c r="B36" s="41" t="s">
        <v>163</v>
      </c>
      <c r="C36" s="32"/>
      <c r="D36" s="33"/>
      <c r="E36" s="33" t="s">
        <v>1917</v>
      </c>
      <c r="F36" s="33"/>
      <c r="G36" s="33"/>
      <c r="H36" s="33"/>
      <c r="I36" s="32">
        <v>2025</v>
      </c>
      <c r="J36" s="32"/>
      <c r="K36" s="32"/>
      <c r="L36" s="33" t="s">
        <v>1790</v>
      </c>
      <c r="M36" s="146" t="s">
        <v>479</v>
      </c>
      <c r="N36" s="32"/>
    </row>
    <row r="37" spans="1:14" ht="51" x14ac:dyDescent="0.2">
      <c r="A37" s="42"/>
      <c r="B37" s="42"/>
      <c r="C37" s="32"/>
      <c r="D37" s="33"/>
      <c r="E37" s="33" t="s">
        <v>1918</v>
      </c>
      <c r="F37" s="33"/>
      <c r="G37" s="33"/>
      <c r="H37" s="33"/>
      <c r="I37" s="32"/>
      <c r="J37" s="32">
        <v>2035</v>
      </c>
      <c r="K37" s="32"/>
      <c r="L37" s="33" t="s">
        <v>1790</v>
      </c>
      <c r="M37" s="146" t="s">
        <v>479</v>
      </c>
      <c r="N37" s="32"/>
    </row>
    <row r="38" spans="1:14" ht="34" x14ac:dyDescent="0.2">
      <c r="A38" s="42"/>
      <c r="B38" s="42"/>
      <c r="C38" s="32"/>
      <c r="D38" s="33"/>
      <c r="E38" s="33"/>
      <c r="F38" s="33"/>
      <c r="G38" s="33"/>
      <c r="H38" s="33" t="s">
        <v>1919</v>
      </c>
      <c r="I38" s="32"/>
      <c r="J38" s="32">
        <v>2035</v>
      </c>
      <c r="K38" s="32"/>
      <c r="L38" s="33" t="s">
        <v>1920</v>
      </c>
      <c r="M38" s="146" t="s">
        <v>1921</v>
      </c>
      <c r="N38" s="32"/>
    </row>
    <row r="39" spans="1:14" ht="51" x14ac:dyDescent="0.2">
      <c r="A39" s="42"/>
      <c r="B39" s="42"/>
      <c r="C39" s="32"/>
      <c r="D39" s="33"/>
      <c r="E39" s="33"/>
      <c r="F39" s="33"/>
      <c r="G39" s="33" t="s">
        <v>1922</v>
      </c>
      <c r="H39" s="33"/>
      <c r="I39" s="32"/>
      <c r="J39" s="32">
        <v>2025</v>
      </c>
      <c r="K39" s="32"/>
      <c r="L39" s="33" t="s">
        <v>1923</v>
      </c>
      <c r="M39" s="146" t="s">
        <v>1924</v>
      </c>
      <c r="N39" s="32"/>
    </row>
    <row r="40" spans="1:14" ht="51" x14ac:dyDescent="0.2">
      <c r="A40" s="42"/>
      <c r="B40" s="42"/>
      <c r="C40" s="32"/>
      <c r="D40" s="33" t="s">
        <v>1925</v>
      </c>
      <c r="E40" s="33"/>
      <c r="F40" s="33"/>
      <c r="G40" s="33"/>
      <c r="H40" s="33"/>
      <c r="I40" s="32"/>
      <c r="J40" s="32">
        <v>2030</v>
      </c>
      <c r="K40" s="32"/>
      <c r="L40" s="33" t="s">
        <v>1926</v>
      </c>
      <c r="M40" s="146" t="s">
        <v>1927</v>
      </c>
      <c r="N40" s="32"/>
    </row>
    <row r="41" spans="1:14" ht="68" x14ac:dyDescent="0.2">
      <c r="A41" s="43"/>
      <c r="B41" s="43"/>
      <c r="C41" s="32"/>
      <c r="D41" s="33"/>
      <c r="E41" s="33"/>
      <c r="F41" s="33"/>
      <c r="G41" s="33"/>
      <c r="H41" s="33" t="s">
        <v>1928</v>
      </c>
      <c r="I41" s="32"/>
      <c r="J41" s="32">
        <v>2035</v>
      </c>
      <c r="K41" s="32"/>
      <c r="L41" s="33" t="s">
        <v>1926</v>
      </c>
      <c r="M41" s="146" t="s">
        <v>1927</v>
      </c>
      <c r="N41" s="32"/>
    </row>
    <row r="42" spans="1:14" ht="34" x14ac:dyDescent="0.2">
      <c r="A42" s="30" t="s">
        <v>170</v>
      </c>
      <c r="B42" s="30" t="s">
        <v>171</v>
      </c>
      <c r="C42" s="32"/>
      <c r="D42" s="33"/>
      <c r="E42" s="33" t="s">
        <v>1929</v>
      </c>
      <c r="F42" s="33"/>
      <c r="G42" s="33"/>
      <c r="H42" s="33"/>
      <c r="I42" s="32"/>
      <c r="J42" s="32">
        <v>2030</v>
      </c>
      <c r="K42" s="32"/>
      <c r="L42" s="33" t="s">
        <v>1930</v>
      </c>
      <c r="M42" s="146" t="s">
        <v>1931</v>
      </c>
      <c r="N42" s="32"/>
    </row>
    <row r="43" spans="1:14" ht="51" customHeight="1" x14ac:dyDescent="0.2">
      <c r="A43" s="30"/>
      <c r="B43" s="30"/>
      <c r="C43" s="32"/>
      <c r="D43" s="33"/>
      <c r="E43" s="33"/>
      <c r="F43" s="194" t="s">
        <v>1887</v>
      </c>
      <c r="G43" s="33"/>
      <c r="H43" s="33"/>
      <c r="I43" s="32"/>
      <c r="J43" s="32"/>
      <c r="K43" s="32">
        <v>2040</v>
      </c>
      <c r="L43" s="33" t="s">
        <v>1888</v>
      </c>
      <c r="M43" s="185" t="s">
        <v>1889</v>
      </c>
      <c r="N43" s="32" t="s">
        <v>1873</v>
      </c>
    </row>
    <row r="44" spans="1:14" ht="34" x14ac:dyDescent="0.2">
      <c r="A44" s="30"/>
      <c r="B44" s="30"/>
      <c r="C44" s="32" t="s">
        <v>1932</v>
      </c>
      <c r="D44" s="33"/>
      <c r="E44" s="35"/>
      <c r="F44" s="33"/>
      <c r="G44" s="33"/>
      <c r="H44" s="33"/>
      <c r="I44" s="32"/>
      <c r="J44" s="32"/>
      <c r="K44" s="32">
        <v>2050</v>
      </c>
      <c r="L44" s="33" t="s">
        <v>1933</v>
      </c>
      <c r="M44" s="66" t="s">
        <v>1934</v>
      </c>
      <c r="N44" s="32"/>
    </row>
    <row r="45" spans="1:14" ht="51" x14ac:dyDescent="0.2">
      <c r="A45" s="30"/>
      <c r="B45" s="30"/>
      <c r="C45" s="32"/>
      <c r="D45" s="33"/>
      <c r="E45" s="35"/>
      <c r="F45" s="33" t="s">
        <v>1935</v>
      </c>
      <c r="G45" s="33"/>
      <c r="H45" s="33"/>
      <c r="I45" s="32"/>
      <c r="J45" s="32"/>
      <c r="K45" s="32">
        <v>2050</v>
      </c>
      <c r="L45" s="33" t="s">
        <v>1933</v>
      </c>
      <c r="M45" s="66" t="s">
        <v>1934</v>
      </c>
      <c r="N45" s="32"/>
    </row>
    <row r="46" spans="1:14" ht="34" x14ac:dyDescent="0.2">
      <c r="A46" s="30"/>
      <c r="B46" s="30"/>
      <c r="C46" s="32"/>
      <c r="D46" s="33"/>
      <c r="E46" s="35"/>
      <c r="F46" s="33"/>
      <c r="G46" s="33"/>
      <c r="H46" s="33" t="s">
        <v>1936</v>
      </c>
      <c r="I46" s="32"/>
      <c r="J46" s="32"/>
      <c r="K46" s="32">
        <v>2050</v>
      </c>
      <c r="L46" s="33" t="s">
        <v>1933</v>
      </c>
      <c r="M46" s="66" t="s">
        <v>1934</v>
      </c>
      <c r="N46" s="32"/>
    </row>
    <row r="47" spans="1:14" ht="51" x14ac:dyDescent="0.2">
      <c r="A47" s="30"/>
      <c r="B47" s="30"/>
      <c r="C47" s="32"/>
      <c r="D47" s="33" t="s">
        <v>1937</v>
      </c>
      <c r="E47" s="35"/>
      <c r="F47" s="33"/>
      <c r="G47" s="33"/>
      <c r="H47" s="33"/>
      <c r="I47" s="32"/>
      <c r="J47" s="32">
        <v>2030</v>
      </c>
      <c r="K47" s="32"/>
      <c r="L47" s="33" t="s">
        <v>1938</v>
      </c>
      <c r="M47" s="146" t="s">
        <v>1939</v>
      </c>
      <c r="N47" s="32"/>
    </row>
    <row r="48" spans="1:14" ht="51" x14ac:dyDescent="0.2">
      <c r="A48" s="30"/>
      <c r="B48" s="30"/>
      <c r="C48" s="32"/>
      <c r="D48" s="33" t="s">
        <v>1940</v>
      </c>
      <c r="E48" s="35"/>
      <c r="F48" s="33"/>
      <c r="G48" s="33"/>
      <c r="H48" s="33"/>
      <c r="I48" s="32"/>
      <c r="J48" s="32">
        <v>2030</v>
      </c>
      <c r="K48" s="32"/>
      <c r="L48" s="33" t="s">
        <v>1938</v>
      </c>
      <c r="M48" s="146" t="s">
        <v>1939</v>
      </c>
      <c r="N48" s="32"/>
    </row>
    <row r="49" spans="1:14" ht="51" x14ac:dyDescent="0.2">
      <c r="A49" s="30"/>
      <c r="B49" s="30"/>
      <c r="C49" s="32"/>
      <c r="D49" s="33"/>
      <c r="E49" s="33"/>
      <c r="F49" s="33"/>
      <c r="G49" s="33"/>
      <c r="H49" s="33" t="s">
        <v>1941</v>
      </c>
      <c r="I49" s="32"/>
      <c r="J49" s="32">
        <v>2030</v>
      </c>
      <c r="K49" s="32"/>
      <c r="L49" s="33" t="s">
        <v>1938</v>
      </c>
      <c r="M49" s="146" t="s">
        <v>1939</v>
      </c>
      <c r="N49" s="32"/>
    </row>
    <row r="50" spans="1:14" ht="34" x14ac:dyDescent="0.2">
      <c r="A50" s="30" t="s">
        <v>178</v>
      </c>
      <c r="B50" s="30" t="s">
        <v>179</v>
      </c>
      <c r="C50" s="32"/>
      <c r="D50" s="33" t="s">
        <v>1942</v>
      </c>
      <c r="E50" s="33"/>
      <c r="F50" s="33"/>
      <c r="G50" s="33"/>
      <c r="H50" s="33"/>
      <c r="I50" s="32">
        <v>2025</v>
      </c>
      <c r="J50" s="32"/>
      <c r="K50" s="32"/>
      <c r="L50" s="33" t="s">
        <v>1943</v>
      </c>
      <c r="M50" s="197" t="s">
        <v>1944</v>
      </c>
      <c r="N50" s="32"/>
    </row>
    <row r="51" spans="1:14" ht="34" x14ac:dyDescent="0.2">
      <c r="A51" s="30"/>
      <c r="B51" s="30"/>
      <c r="C51" s="32"/>
      <c r="D51" s="33" t="s">
        <v>1945</v>
      </c>
      <c r="E51" s="33"/>
      <c r="F51" s="33"/>
      <c r="G51" s="33"/>
      <c r="H51" s="33"/>
      <c r="I51" s="32"/>
      <c r="J51" s="32">
        <v>2030</v>
      </c>
      <c r="K51" s="32"/>
      <c r="L51" s="33" t="s">
        <v>1946</v>
      </c>
      <c r="M51" s="146" t="s">
        <v>1947</v>
      </c>
      <c r="N51" s="32"/>
    </row>
    <row r="52" spans="1:14" ht="34" x14ac:dyDescent="0.2">
      <c r="A52" s="30"/>
      <c r="B52" s="30"/>
      <c r="C52" s="33" t="s">
        <v>1948</v>
      </c>
      <c r="D52" s="35"/>
      <c r="E52" s="33"/>
      <c r="F52" s="33"/>
      <c r="G52" s="33"/>
      <c r="H52" s="33"/>
      <c r="I52" s="32"/>
      <c r="J52" s="32"/>
      <c r="K52" s="32">
        <v>2060</v>
      </c>
      <c r="L52" s="33" t="s">
        <v>1949</v>
      </c>
      <c r="M52" s="146" t="s">
        <v>1950</v>
      </c>
      <c r="N52" s="32"/>
    </row>
    <row r="53" spans="1:14" ht="51" x14ac:dyDescent="0.2">
      <c r="A53" s="30"/>
      <c r="B53" s="30"/>
      <c r="C53" s="32"/>
      <c r="D53" s="33" t="s">
        <v>1951</v>
      </c>
      <c r="E53" s="33"/>
      <c r="F53" s="33"/>
      <c r="G53" s="33"/>
      <c r="H53" s="33"/>
      <c r="I53" s="32"/>
      <c r="J53" s="32">
        <v>2030</v>
      </c>
      <c r="K53" s="32"/>
      <c r="L53" s="33" t="s">
        <v>1952</v>
      </c>
      <c r="M53" s="146" t="s">
        <v>1953</v>
      </c>
      <c r="N53" s="32"/>
    </row>
    <row r="54" spans="1:14" ht="51" x14ac:dyDescent="0.2">
      <c r="A54" s="30"/>
      <c r="B54" s="30"/>
      <c r="C54" s="32"/>
      <c r="D54" s="33" t="s">
        <v>1954</v>
      </c>
      <c r="E54" s="33"/>
      <c r="F54" s="33"/>
      <c r="G54" s="33"/>
      <c r="H54" s="33"/>
      <c r="I54" s="32"/>
      <c r="J54" s="32">
        <v>2030</v>
      </c>
      <c r="K54" s="32"/>
      <c r="L54" s="33" t="s">
        <v>1952</v>
      </c>
      <c r="M54" s="146" t="s">
        <v>1953</v>
      </c>
      <c r="N54" s="32"/>
    </row>
    <row r="55" spans="1:14" ht="102" x14ac:dyDescent="0.2">
      <c r="A55" s="30"/>
      <c r="B55" s="30"/>
      <c r="C55" s="32"/>
      <c r="D55" s="33"/>
      <c r="E55" s="33"/>
      <c r="F55" s="33"/>
      <c r="G55" s="33" t="s">
        <v>1955</v>
      </c>
      <c r="H55" s="33"/>
      <c r="I55" s="32"/>
      <c r="J55" s="32">
        <v>2030</v>
      </c>
      <c r="K55" s="32"/>
      <c r="L55" s="33" t="s">
        <v>1956</v>
      </c>
      <c r="M55" s="146" t="s">
        <v>1957</v>
      </c>
      <c r="N55" s="32"/>
    </row>
    <row r="56" spans="1:14" ht="119" x14ac:dyDescent="0.2">
      <c r="A56" s="30"/>
      <c r="B56" s="30"/>
      <c r="C56" s="32"/>
      <c r="D56" s="33"/>
      <c r="E56" s="33"/>
      <c r="F56" s="33"/>
      <c r="G56" s="33" t="s">
        <v>1958</v>
      </c>
      <c r="H56" s="33"/>
      <c r="I56" s="32">
        <v>2025</v>
      </c>
      <c r="J56" s="32"/>
      <c r="K56" s="32"/>
      <c r="L56" s="33" t="s">
        <v>1959</v>
      </c>
      <c r="M56" s="146" t="s">
        <v>1960</v>
      </c>
      <c r="N56" s="32"/>
    </row>
    <row r="57" spans="1:14" ht="51" x14ac:dyDescent="0.2">
      <c r="A57" s="30"/>
      <c r="B57" s="30"/>
      <c r="C57" s="32"/>
      <c r="D57" s="33"/>
      <c r="E57" s="33"/>
      <c r="F57" s="33" t="s">
        <v>1961</v>
      </c>
      <c r="G57" s="33"/>
      <c r="H57" s="35"/>
      <c r="I57" s="32">
        <v>2020</v>
      </c>
      <c r="J57" s="32"/>
      <c r="K57" s="32"/>
      <c r="L57" s="33" t="s">
        <v>1962</v>
      </c>
      <c r="M57" s="146" t="s">
        <v>1963</v>
      </c>
      <c r="N57" s="32"/>
    </row>
    <row r="58" spans="1:14" ht="34" x14ac:dyDescent="0.2">
      <c r="A58" s="30"/>
      <c r="B58" s="30"/>
      <c r="C58" s="32"/>
      <c r="D58" s="33"/>
      <c r="E58" s="33"/>
      <c r="F58" s="33"/>
      <c r="G58" s="33" t="s">
        <v>1964</v>
      </c>
      <c r="H58" s="35"/>
      <c r="I58" s="32">
        <v>2025</v>
      </c>
      <c r="J58" s="32"/>
      <c r="K58" s="32"/>
      <c r="L58" s="33" t="s">
        <v>1965</v>
      </c>
      <c r="M58" s="197" t="s">
        <v>1966</v>
      </c>
      <c r="N58" s="32"/>
    </row>
    <row r="59" spans="1:14" ht="85" x14ac:dyDescent="0.2">
      <c r="A59" s="30"/>
      <c r="B59" s="30"/>
      <c r="C59" s="32"/>
      <c r="D59" s="33"/>
      <c r="E59" s="33" t="s">
        <v>1967</v>
      </c>
      <c r="F59" s="33"/>
      <c r="G59" s="198"/>
      <c r="H59" s="33"/>
      <c r="I59" s="32">
        <v>2020</v>
      </c>
      <c r="J59" s="32"/>
      <c r="K59" s="32"/>
      <c r="L59" s="33" t="s">
        <v>1968</v>
      </c>
      <c r="M59" s="146" t="s">
        <v>1969</v>
      </c>
      <c r="N59" s="32"/>
    </row>
    <row r="60" spans="1:14" ht="68" x14ac:dyDescent="0.2">
      <c r="A60" s="30"/>
      <c r="B60" s="30"/>
      <c r="C60" s="32"/>
      <c r="D60" s="33"/>
      <c r="E60" s="33" t="s">
        <v>1970</v>
      </c>
      <c r="F60" s="33"/>
      <c r="G60" s="198"/>
      <c r="H60" s="33"/>
      <c r="I60" s="32">
        <v>2020</v>
      </c>
      <c r="J60" s="32"/>
      <c r="K60" s="32"/>
      <c r="L60" s="33" t="s">
        <v>1968</v>
      </c>
      <c r="M60" s="146" t="s">
        <v>1969</v>
      </c>
      <c r="N60" s="32"/>
    </row>
    <row r="61" spans="1:14" ht="68" x14ac:dyDescent="0.2">
      <c r="A61" s="30"/>
      <c r="B61" s="30"/>
      <c r="C61" s="32"/>
      <c r="D61" s="33"/>
      <c r="E61" s="33" t="s">
        <v>1971</v>
      </c>
      <c r="F61" s="33"/>
      <c r="G61" s="198"/>
      <c r="H61" s="33"/>
      <c r="I61" s="32">
        <v>2020</v>
      </c>
      <c r="J61" s="32"/>
      <c r="K61" s="32"/>
      <c r="L61" s="33" t="s">
        <v>1968</v>
      </c>
      <c r="M61" s="146" t="s">
        <v>1969</v>
      </c>
      <c r="N61" s="32"/>
    </row>
    <row r="62" spans="1:14" ht="119" x14ac:dyDescent="0.2">
      <c r="A62" s="30"/>
      <c r="B62" s="30"/>
      <c r="C62" s="32"/>
      <c r="D62" s="33"/>
      <c r="E62" s="33"/>
      <c r="F62" s="33" t="s">
        <v>1972</v>
      </c>
      <c r="G62" s="198"/>
      <c r="H62" s="33"/>
      <c r="I62" s="32"/>
      <c r="J62" s="32">
        <v>2030</v>
      </c>
      <c r="K62" s="32"/>
      <c r="L62" s="33" t="s">
        <v>1973</v>
      </c>
      <c r="M62" s="66" t="s">
        <v>1974</v>
      </c>
      <c r="N62" s="32"/>
    </row>
    <row r="63" spans="1:14" ht="51" x14ac:dyDescent="0.2">
      <c r="A63" s="30"/>
      <c r="B63" s="30"/>
      <c r="C63" s="32"/>
      <c r="D63" s="33"/>
      <c r="E63" s="33"/>
      <c r="F63" s="33"/>
      <c r="G63" s="198" t="s">
        <v>1975</v>
      </c>
      <c r="H63" s="33"/>
      <c r="I63" s="32"/>
      <c r="J63" s="32">
        <v>2030</v>
      </c>
      <c r="K63" s="32"/>
      <c r="L63" s="33" t="s">
        <v>1973</v>
      </c>
      <c r="M63" s="66" t="s">
        <v>1974</v>
      </c>
      <c r="N63" s="32"/>
    </row>
    <row r="64" spans="1:14" ht="68" x14ac:dyDescent="0.2">
      <c r="A64" s="30"/>
      <c r="B64" s="30"/>
      <c r="C64" s="32"/>
      <c r="D64" s="33"/>
      <c r="E64" s="33"/>
      <c r="F64" s="33"/>
      <c r="G64" s="198"/>
      <c r="H64" s="33" t="s">
        <v>1976</v>
      </c>
      <c r="I64" s="32"/>
      <c r="J64" s="32">
        <v>2030</v>
      </c>
      <c r="K64" s="32"/>
      <c r="L64" s="33" t="s">
        <v>1973</v>
      </c>
      <c r="M64" s="66" t="s">
        <v>1974</v>
      </c>
      <c r="N64" s="32"/>
    </row>
    <row r="65" spans="1:14" ht="68" x14ac:dyDescent="0.2">
      <c r="A65" s="30"/>
      <c r="B65" s="30"/>
      <c r="C65" s="32"/>
      <c r="D65" s="33"/>
      <c r="E65" s="33"/>
      <c r="F65" s="33"/>
      <c r="G65" s="198"/>
      <c r="H65" s="33" t="s">
        <v>1977</v>
      </c>
      <c r="I65" s="32"/>
      <c r="J65" s="32">
        <v>2030</v>
      </c>
      <c r="K65" s="32"/>
      <c r="L65" s="33" t="s">
        <v>1973</v>
      </c>
      <c r="M65" s="66" t="s">
        <v>1974</v>
      </c>
      <c r="N65" s="32"/>
    </row>
    <row r="66" spans="1:14" ht="85" x14ac:dyDescent="0.2">
      <c r="A66" s="30"/>
      <c r="B66" s="30"/>
      <c r="C66" s="32"/>
      <c r="D66" s="33" t="s">
        <v>1978</v>
      </c>
      <c r="E66" s="33"/>
      <c r="F66" s="33"/>
      <c r="G66" s="198"/>
      <c r="H66" s="33"/>
      <c r="I66" s="32"/>
      <c r="J66" s="32">
        <v>2030</v>
      </c>
      <c r="K66" s="32"/>
      <c r="L66" s="33" t="s">
        <v>1973</v>
      </c>
      <c r="M66" s="66" t="s">
        <v>1974</v>
      </c>
      <c r="N66" s="32"/>
    </row>
    <row r="67" spans="1:14" ht="51" x14ac:dyDescent="0.2">
      <c r="A67" s="30"/>
      <c r="B67" s="30"/>
      <c r="C67" s="32"/>
      <c r="D67" s="33"/>
      <c r="E67" s="33"/>
      <c r="F67" s="33"/>
      <c r="G67" s="198"/>
      <c r="H67" s="33" t="s">
        <v>1979</v>
      </c>
      <c r="I67" s="32"/>
      <c r="J67" s="32">
        <v>2030</v>
      </c>
      <c r="K67" s="32"/>
      <c r="L67" s="33" t="s">
        <v>1973</v>
      </c>
      <c r="M67" s="66" t="s">
        <v>1974</v>
      </c>
      <c r="N67" s="32"/>
    </row>
    <row r="68" spans="1:14" ht="102" x14ac:dyDescent="0.2">
      <c r="A68" s="30"/>
      <c r="B68" s="30"/>
      <c r="C68" s="32"/>
      <c r="D68" s="33" t="s">
        <v>1980</v>
      </c>
      <c r="E68" s="33"/>
      <c r="F68" s="33"/>
      <c r="G68" s="198"/>
      <c r="H68" s="33"/>
      <c r="I68" s="32"/>
      <c r="J68" s="32">
        <v>2030</v>
      </c>
      <c r="K68" s="32"/>
      <c r="L68" s="33" t="s">
        <v>1973</v>
      </c>
      <c r="M68" s="66" t="s">
        <v>1974</v>
      </c>
      <c r="N68" s="32"/>
    </row>
    <row r="69" spans="1:14" ht="51" x14ac:dyDescent="0.2">
      <c r="A69" s="30"/>
      <c r="B69" s="30"/>
      <c r="C69" s="32"/>
      <c r="D69" s="33"/>
      <c r="E69" s="33"/>
      <c r="F69" s="33"/>
      <c r="G69" s="194" t="s">
        <v>1874</v>
      </c>
      <c r="H69" s="49"/>
      <c r="I69" s="32"/>
      <c r="J69" s="32">
        <v>2030</v>
      </c>
      <c r="K69" s="32"/>
      <c r="L69" s="33" t="s">
        <v>1875</v>
      </c>
      <c r="M69" s="146" t="s">
        <v>1876</v>
      </c>
      <c r="N69" s="32" t="s">
        <v>1873</v>
      </c>
    </row>
    <row r="70" spans="1:14" ht="85" x14ac:dyDescent="0.2">
      <c r="A70" s="30"/>
      <c r="B70" s="30"/>
      <c r="C70" s="32"/>
      <c r="D70" s="33"/>
      <c r="E70" s="33" t="s">
        <v>1981</v>
      </c>
      <c r="F70" s="33"/>
      <c r="G70" s="198"/>
      <c r="H70" s="33"/>
      <c r="I70" s="32">
        <v>2020</v>
      </c>
      <c r="J70" s="32"/>
      <c r="K70" s="32"/>
      <c r="L70" s="33" t="s">
        <v>1968</v>
      </c>
      <c r="M70" s="146" t="s">
        <v>1969</v>
      </c>
      <c r="N70" s="32"/>
    </row>
    <row r="71" spans="1:14" ht="51" x14ac:dyDescent="0.2">
      <c r="A71" s="30" t="s">
        <v>194</v>
      </c>
      <c r="B71" s="30" t="s">
        <v>195</v>
      </c>
      <c r="C71" s="32"/>
      <c r="D71" s="33" t="s">
        <v>1982</v>
      </c>
      <c r="E71" s="33"/>
      <c r="F71" s="33"/>
      <c r="G71" s="33"/>
      <c r="H71" s="33"/>
      <c r="I71" s="32"/>
      <c r="J71" s="32">
        <v>2030</v>
      </c>
      <c r="K71" s="32"/>
      <c r="L71" s="33" t="s">
        <v>1983</v>
      </c>
      <c r="M71" s="146" t="s">
        <v>1984</v>
      </c>
      <c r="N71" s="32"/>
    </row>
    <row r="72" spans="1:14" ht="51" x14ac:dyDescent="0.2">
      <c r="A72" s="30"/>
      <c r="B72" s="30"/>
      <c r="C72" s="32"/>
      <c r="D72" s="33"/>
      <c r="E72" s="33" t="s">
        <v>1985</v>
      </c>
      <c r="F72" s="33"/>
      <c r="G72" s="33"/>
      <c r="H72" s="33"/>
      <c r="I72" s="32"/>
      <c r="J72" s="32">
        <v>2030</v>
      </c>
      <c r="K72" s="32"/>
      <c r="L72" s="33" t="s">
        <v>1983</v>
      </c>
      <c r="M72" s="146" t="s">
        <v>1984</v>
      </c>
      <c r="N72" s="32"/>
    </row>
    <row r="73" spans="1:14" ht="51" x14ac:dyDescent="0.2">
      <c r="A73" s="30"/>
      <c r="B73" s="30"/>
      <c r="C73" s="32"/>
      <c r="D73" s="33"/>
      <c r="E73" s="33"/>
      <c r="F73" s="33"/>
      <c r="G73" s="33"/>
      <c r="H73" s="194" t="s">
        <v>1870</v>
      </c>
      <c r="I73" s="32"/>
      <c r="J73" s="32"/>
      <c r="K73" s="32" t="s">
        <v>12</v>
      </c>
      <c r="L73" s="33" t="s">
        <v>1871</v>
      </c>
      <c r="M73" s="146" t="s">
        <v>1872</v>
      </c>
      <c r="N73" s="32" t="s">
        <v>1873</v>
      </c>
    </row>
    <row r="74" spans="1:14" ht="101.25" customHeight="1" x14ac:dyDescent="0.2">
      <c r="A74" s="30"/>
      <c r="B74" s="30"/>
      <c r="C74" s="33"/>
      <c r="D74" s="199" t="s">
        <v>1904</v>
      </c>
      <c r="E74" s="33"/>
      <c r="F74" s="33"/>
      <c r="G74" s="33"/>
      <c r="H74" s="199" t="s">
        <v>1905</v>
      </c>
      <c r="I74" s="32">
        <v>2025</v>
      </c>
      <c r="J74" s="32">
        <v>2030</v>
      </c>
      <c r="K74" s="32"/>
      <c r="L74" s="33" t="s">
        <v>1906</v>
      </c>
      <c r="M74" s="146" t="s">
        <v>1907</v>
      </c>
      <c r="N74" s="32" t="s">
        <v>1873</v>
      </c>
    </row>
    <row r="75" spans="1:14" ht="51" x14ac:dyDescent="0.2">
      <c r="A75" s="30"/>
      <c r="B75" s="30"/>
      <c r="C75" s="33" t="s">
        <v>1986</v>
      </c>
      <c r="D75" s="35"/>
      <c r="E75" s="33"/>
      <c r="F75" s="33"/>
      <c r="G75" s="33"/>
      <c r="H75" s="33"/>
      <c r="I75" s="32"/>
      <c r="J75" s="32"/>
      <c r="K75" s="32">
        <v>2050</v>
      </c>
      <c r="L75" s="33" t="s">
        <v>1987</v>
      </c>
      <c r="M75" s="146" t="s">
        <v>1988</v>
      </c>
      <c r="N75" s="32"/>
    </row>
    <row r="76" spans="1:14" ht="51" x14ac:dyDescent="0.2">
      <c r="A76" s="30"/>
      <c r="B76" s="30"/>
      <c r="C76" s="32"/>
      <c r="D76" s="33"/>
      <c r="E76" s="33"/>
      <c r="F76" s="33" t="s">
        <v>1989</v>
      </c>
      <c r="G76" s="35"/>
      <c r="H76" s="33"/>
      <c r="I76" s="32">
        <v>2021</v>
      </c>
      <c r="J76" s="32"/>
      <c r="K76" s="32"/>
      <c r="L76" s="33" t="s">
        <v>1990</v>
      </c>
      <c r="M76" s="146" t="s">
        <v>1988</v>
      </c>
      <c r="N76" s="32"/>
    </row>
    <row r="77" spans="1:14" ht="51" x14ac:dyDescent="0.2">
      <c r="A77" s="30"/>
      <c r="B77" s="30"/>
      <c r="C77" s="32"/>
      <c r="D77" s="33"/>
      <c r="E77" s="33"/>
      <c r="F77" s="33"/>
      <c r="G77" s="33" t="s">
        <v>1991</v>
      </c>
      <c r="H77" s="33"/>
      <c r="I77" s="32">
        <v>2021</v>
      </c>
      <c r="J77" s="32"/>
      <c r="K77" s="32"/>
      <c r="L77" s="33" t="s">
        <v>1990</v>
      </c>
      <c r="M77" s="146" t="s">
        <v>1988</v>
      </c>
      <c r="N77" s="32"/>
    </row>
    <row r="78" spans="1:14" ht="51" x14ac:dyDescent="0.2">
      <c r="A78" s="30"/>
      <c r="B78" s="30"/>
      <c r="C78" s="32"/>
      <c r="D78" s="33"/>
      <c r="E78" s="33"/>
      <c r="F78" s="33"/>
      <c r="G78" s="33" t="s">
        <v>1992</v>
      </c>
      <c r="H78" s="33"/>
      <c r="I78" s="32">
        <v>2021</v>
      </c>
      <c r="J78" s="32"/>
      <c r="K78" s="32"/>
      <c r="L78" s="33" t="s">
        <v>1993</v>
      </c>
      <c r="M78" s="146" t="s">
        <v>1988</v>
      </c>
      <c r="N78" s="32"/>
    </row>
    <row r="79" spans="1:14" ht="153" x14ac:dyDescent="0.2">
      <c r="A79" s="30"/>
      <c r="B79" s="30"/>
      <c r="C79" s="32"/>
      <c r="D79" s="33"/>
      <c r="E79" s="33"/>
      <c r="F79" s="33" t="s">
        <v>1994</v>
      </c>
      <c r="G79" s="33"/>
      <c r="H79" s="33"/>
      <c r="I79" s="32" t="s">
        <v>1995</v>
      </c>
      <c r="J79" s="32" t="s">
        <v>1996</v>
      </c>
      <c r="K79" s="32"/>
      <c r="L79" s="33" t="s">
        <v>1997</v>
      </c>
      <c r="M79" s="146" t="s">
        <v>1988</v>
      </c>
      <c r="N79" s="32"/>
    </row>
    <row r="80" spans="1:14" ht="34" x14ac:dyDescent="0.2">
      <c r="A80" s="30" t="s">
        <v>199</v>
      </c>
      <c r="B80" s="30" t="s">
        <v>200</v>
      </c>
      <c r="C80" s="32"/>
      <c r="D80" s="33"/>
      <c r="E80" s="33"/>
      <c r="F80" s="33" t="s">
        <v>1998</v>
      </c>
      <c r="G80" s="33"/>
      <c r="H80" s="33"/>
      <c r="I80" s="32"/>
      <c r="J80" s="32">
        <v>2030</v>
      </c>
      <c r="K80" s="32"/>
      <c r="L80" s="33" t="s">
        <v>1999</v>
      </c>
      <c r="M80" s="146" t="s">
        <v>2000</v>
      </c>
      <c r="N80" s="32"/>
    </row>
    <row r="81" spans="1:14" ht="101.25" customHeight="1" x14ac:dyDescent="0.2">
      <c r="A81" s="30"/>
      <c r="B81" s="30"/>
      <c r="C81" s="33"/>
      <c r="D81" s="196" t="s">
        <v>1904</v>
      </c>
      <c r="E81" s="49"/>
      <c r="F81" s="49"/>
      <c r="G81" s="49"/>
      <c r="H81" s="196" t="s">
        <v>1905</v>
      </c>
      <c r="I81" s="32">
        <v>2025</v>
      </c>
      <c r="J81" s="32">
        <v>2030</v>
      </c>
      <c r="K81" s="32"/>
      <c r="L81" s="33" t="s">
        <v>1906</v>
      </c>
      <c r="M81" s="146" t="s">
        <v>1907</v>
      </c>
      <c r="N81" s="32" t="s">
        <v>1873</v>
      </c>
    </row>
    <row r="82" spans="1:14" ht="51" x14ac:dyDescent="0.2">
      <c r="A82" s="30"/>
      <c r="B82" s="30"/>
      <c r="C82" s="32"/>
      <c r="D82" s="33" t="s">
        <v>2001</v>
      </c>
      <c r="E82" s="33" t="s">
        <v>2002</v>
      </c>
      <c r="F82" s="33"/>
      <c r="G82" s="33"/>
      <c r="H82" s="33"/>
      <c r="I82" s="32"/>
      <c r="J82" s="32">
        <v>2030</v>
      </c>
      <c r="K82" s="32"/>
      <c r="L82" s="33" t="s">
        <v>2003</v>
      </c>
      <c r="M82" s="146" t="s">
        <v>2004</v>
      </c>
      <c r="N82" s="32"/>
    </row>
    <row r="83" spans="1:14" ht="102" x14ac:dyDescent="0.2">
      <c r="A83" s="30"/>
      <c r="B83" s="30"/>
      <c r="C83" s="32"/>
      <c r="D83" s="33"/>
      <c r="E83" s="33"/>
      <c r="F83" s="33" t="s">
        <v>2005</v>
      </c>
      <c r="G83" s="33"/>
      <c r="H83" s="33"/>
      <c r="I83" s="32"/>
      <c r="J83" s="32">
        <v>2030</v>
      </c>
      <c r="K83" s="32"/>
      <c r="L83" s="33" t="s">
        <v>2006</v>
      </c>
      <c r="M83" s="146" t="s">
        <v>2000</v>
      </c>
      <c r="N83" s="32"/>
    </row>
    <row r="84" spans="1:14" ht="34" x14ac:dyDescent="0.2">
      <c r="A84" s="30" t="s">
        <v>206</v>
      </c>
      <c r="B84" s="30" t="s">
        <v>501</v>
      </c>
      <c r="C84" s="32"/>
      <c r="D84" s="33" t="s">
        <v>2007</v>
      </c>
      <c r="E84" s="33"/>
      <c r="F84" s="33"/>
      <c r="G84" s="33"/>
      <c r="H84" s="33"/>
      <c r="I84" s="32">
        <v>2020</v>
      </c>
      <c r="J84" s="32"/>
      <c r="K84" s="32"/>
      <c r="L84" s="33" t="s">
        <v>2008</v>
      </c>
      <c r="M84" s="146" t="s">
        <v>2009</v>
      </c>
      <c r="N84" s="32"/>
    </row>
    <row r="85" spans="1:14" ht="34" x14ac:dyDescent="0.2">
      <c r="A85" s="30"/>
      <c r="B85" s="30"/>
      <c r="C85" s="32"/>
      <c r="D85" s="33" t="s">
        <v>2010</v>
      </c>
      <c r="E85" s="33"/>
      <c r="F85" s="33"/>
      <c r="G85" s="33"/>
      <c r="H85" s="33"/>
      <c r="I85" s="32"/>
      <c r="J85" s="32">
        <v>2030</v>
      </c>
      <c r="K85" s="32"/>
      <c r="L85" s="33" t="s">
        <v>2008</v>
      </c>
      <c r="M85" s="146" t="s">
        <v>2009</v>
      </c>
      <c r="N85" s="32"/>
    </row>
    <row r="86" spans="1:14" ht="34" x14ac:dyDescent="0.2">
      <c r="A86" s="30"/>
      <c r="B86" s="30"/>
      <c r="C86" s="33" t="s">
        <v>2011</v>
      </c>
      <c r="D86" s="35"/>
      <c r="E86" s="33"/>
      <c r="F86" s="33"/>
      <c r="G86" s="33"/>
      <c r="H86" s="33"/>
      <c r="I86" s="32"/>
      <c r="J86" s="32"/>
      <c r="K86" s="32">
        <v>2050</v>
      </c>
      <c r="L86" s="33" t="s">
        <v>2012</v>
      </c>
      <c r="M86" s="146" t="s">
        <v>2013</v>
      </c>
      <c r="N86" s="32"/>
    </row>
    <row r="87" spans="1:14" ht="34" x14ac:dyDescent="0.2">
      <c r="A87" s="30"/>
      <c r="B87" s="30"/>
      <c r="C87" s="33"/>
      <c r="D87" s="35" t="s">
        <v>2014</v>
      </c>
      <c r="E87" s="33"/>
      <c r="F87" s="33"/>
      <c r="G87" s="33"/>
      <c r="H87" s="33"/>
      <c r="I87" s="32"/>
      <c r="J87" s="32">
        <v>2035</v>
      </c>
      <c r="K87" s="32"/>
      <c r="L87" s="33" t="s">
        <v>2015</v>
      </c>
      <c r="M87" s="146" t="s">
        <v>2016</v>
      </c>
      <c r="N87" s="32"/>
    </row>
    <row r="88" spans="1:14" ht="34" x14ac:dyDescent="0.2">
      <c r="A88" s="30"/>
      <c r="B88" s="30"/>
      <c r="C88" s="33"/>
      <c r="D88" s="35" t="s">
        <v>2017</v>
      </c>
      <c r="E88" s="33"/>
      <c r="F88" s="33"/>
      <c r="G88" s="33"/>
      <c r="H88" s="33"/>
      <c r="I88" s="32"/>
      <c r="J88" s="32">
        <v>2035</v>
      </c>
      <c r="K88" s="32"/>
      <c r="L88" s="33" t="s">
        <v>2015</v>
      </c>
      <c r="M88" s="146" t="s">
        <v>2016</v>
      </c>
      <c r="N88" s="32"/>
    </row>
    <row r="89" spans="1:14" ht="153" x14ac:dyDescent="0.2">
      <c r="A89" s="30" t="s">
        <v>211</v>
      </c>
      <c r="B89" s="30" t="s">
        <v>212</v>
      </c>
      <c r="C89" s="32"/>
      <c r="D89" s="33" t="s">
        <v>2018</v>
      </c>
      <c r="E89" s="33"/>
      <c r="F89" s="33"/>
      <c r="G89" s="33"/>
      <c r="H89" s="33" t="s">
        <v>2019</v>
      </c>
      <c r="I89" s="32"/>
      <c r="J89" s="32">
        <v>2030</v>
      </c>
      <c r="K89" s="32"/>
      <c r="L89" s="33" t="s">
        <v>2020</v>
      </c>
      <c r="M89" s="146" t="s">
        <v>1497</v>
      </c>
      <c r="N89" s="32"/>
    </row>
    <row r="90" spans="1:14" ht="51" x14ac:dyDescent="0.2">
      <c r="A90" s="30"/>
      <c r="B90" s="30"/>
      <c r="C90" s="32" t="s">
        <v>2021</v>
      </c>
      <c r="D90" s="33" t="s">
        <v>2022</v>
      </c>
      <c r="E90" s="33"/>
      <c r="F90" s="33"/>
      <c r="G90" s="33"/>
      <c r="H90" s="33" t="s">
        <v>2023</v>
      </c>
      <c r="I90" s="32"/>
      <c r="J90" s="32">
        <v>2030</v>
      </c>
      <c r="K90" s="32">
        <v>2070</v>
      </c>
      <c r="L90" s="33" t="s">
        <v>2024</v>
      </c>
      <c r="M90" s="66" t="s">
        <v>2025</v>
      </c>
      <c r="N90" s="32"/>
    </row>
    <row r="91" spans="1:14" ht="51" x14ac:dyDescent="0.2">
      <c r="A91" s="30"/>
      <c r="B91" s="30"/>
      <c r="C91" s="32"/>
      <c r="D91" s="33"/>
      <c r="E91" s="33"/>
      <c r="F91" s="33"/>
      <c r="G91" s="33"/>
      <c r="H91" s="33" t="s">
        <v>2026</v>
      </c>
      <c r="I91" s="32">
        <v>2023</v>
      </c>
      <c r="J91" s="32"/>
      <c r="K91" s="32"/>
      <c r="L91" s="33" t="s">
        <v>2027</v>
      </c>
      <c r="M91" s="146" t="s">
        <v>2028</v>
      </c>
      <c r="N91" s="32"/>
    </row>
    <row r="92" spans="1:14" ht="51" x14ac:dyDescent="0.2">
      <c r="A92" s="30"/>
      <c r="B92" s="30"/>
      <c r="C92" s="32"/>
      <c r="D92" s="33"/>
      <c r="E92" s="33"/>
      <c r="F92" s="33" t="s">
        <v>2029</v>
      </c>
      <c r="G92" s="33"/>
      <c r="H92" s="33"/>
      <c r="I92" s="32"/>
      <c r="J92" s="32"/>
      <c r="K92" s="32" t="s">
        <v>12</v>
      </c>
      <c r="L92" s="33" t="s">
        <v>2030</v>
      </c>
      <c r="M92" s="146" t="s">
        <v>2031</v>
      </c>
      <c r="N92" s="32"/>
    </row>
    <row r="93" spans="1:14" ht="102" x14ac:dyDescent="0.2">
      <c r="A93" s="30"/>
      <c r="B93" s="30"/>
      <c r="C93" s="33"/>
      <c r="D93" s="33"/>
      <c r="E93" s="33"/>
      <c r="F93" s="33"/>
      <c r="G93" s="33" t="s">
        <v>2032</v>
      </c>
      <c r="H93" s="33"/>
      <c r="I93" s="32">
        <v>2022</v>
      </c>
      <c r="J93" s="32"/>
      <c r="K93" s="32"/>
      <c r="L93" s="33" t="s">
        <v>2033</v>
      </c>
      <c r="M93" s="185" t="s">
        <v>2034</v>
      </c>
      <c r="N93" s="32"/>
    </row>
    <row r="94" spans="1:14" ht="51" customHeight="1" x14ac:dyDescent="0.2">
      <c r="A94" s="30"/>
      <c r="B94" s="30"/>
      <c r="C94" s="32"/>
      <c r="D94" s="33"/>
      <c r="E94" s="33"/>
      <c r="F94" s="49" t="s">
        <v>1887</v>
      </c>
      <c r="G94" s="33"/>
      <c r="H94" s="33"/>
      <c r="I94" s="32"/>
      <c r="J94" s="32"/>
      <c r="K94" s="32">
        <v>2040</v>
      </c>
      <c r="L94" s="33" t="s">
        <v>1888</v>
      </c>
      <c r="M94" s="185" t="s">
        <v>1889</v>
      </c>
      <c r="N94" s="32" t="s">
        <v>1873</v>
      </c>
    </row>
    <row r="95" spans="1:14" ht="51" customHeight="1" x14ac:dyDescent="0.2">
      <c r="A95" s="30"/>
      <c r="B95" s="30"/>
      <c r="C95" s="32"/>
      <c r="D95" s="33"/>
      <c r="E95" s="33"/>
      <c r="F95" s="49" t="s">
        <v>2035</v>
      </c>
      <c r="G95" s="33"/>
      <c r="H95" s="33"/>
      <c r="I95" s="32"/>
      <c r="J95" s="32"/>
      <c r="K95" s="32">
        <v>2040</v>
      </c>
      <c r="L95" s="33" t="s">
        <v>1888</v>
      </c>
      <c r="M95" s="185" t="s">
        <v>1889</v>
      </c>
      <c r="N95" s="32" t="s">
        <v>1909</v>
      </c>
    </row>
    <row r="96" spans="1:14" ht="51" x14ac:dyDescent="0.2">
      <c r="A96" s="30"/>
      <c r="B96" s="30"/>
      <c r="C96" s="32"/>
      <c r="D96" s="33"/>
      <c r="E96" s="33"/>
      <c r="F96" s="33"/>
      <c r="G96" s="49" t="s">
        <v>1874</v>
      </c>
      <c r="H96" s="49"/>
      <c r="I96" s="32"/>
      <c r="J96" s="32">
        <v>2030</v>
      </c>
      <c r="K96" s="32"/>
      <c r="L96" s="33" t="s">
        <v>1875</v>
      </c>
      <c r="M96" s="146" t="s">
        <v>1876</v>
      </c>
      <c r="N96" s="32" t="s">
        <v>1873</v>
      </c>
    </row>
    <row r="97" spans="1:14" ht="34" x14ac:dyDescent="0.2">
      <c r="A97" s="30"/>
      <c r="B97" s="30"/>
      <c r="C97" s="33"/>
      <c r="D97" s="33"/>
      <c r="E97" s="33"/>
      <c r="F97" s="33"/>
      <c r="G97" s="33"/>
      <c r="H97" s="33" t="s">
        <v>2036</v>
      </c>
      <c r="I97" s="32"/>
      <c r="J97" s="32">
        <v>2030</v>
      </c>
      <c r="K97" s="32"/>
      <c r="L97" s="33" t="s">
        <v>2037</v>
      </c>
      <c r="M97" s="185" t="s">
        <v>2038</v>
      </c>
      <c r="N97" s="32"/>
    </row>
    <row r="98" spans="1:14" ht="68" x14ac:dyDescent="0.2">
      <c r="A98" s="30"/>
      <c r="B98" s="30"/>
      <c r="C98" s="33"/>
      <c r="D98" s="35" t="s">
        <v>2039</v>
      </c>
      <c r="E98" s="33"/>
      <c r="F98" s="33"/>
      <c r="G98" s="33"/>
      <c r="H98" s="33"/>
      <c r="I98" s="32">
        <v>2020</v>
      </c>
      <c r="J98" s="32"/>
      <c r="K98" s="32"/>
      <c r="L98" s="33" t="s">
        <v>2040</v>
      </c>
      <c r="M98" s="185" t="s">
        <v>2041</v>
      </c>
      <c r="N98" s="32"/>
    </row>
    <row r="99" spans="1:14" ht="102" x14ac:dyDescent="0.2">
      <c r="A99" s="30"/>
      <c r="B99" s="30"/>
      <c r="C99" s="33" t="s">
        <v>2042</v>
      </c>
      <c r="D99" s="35" t="s">
        <v>2043</v>
      </c>
      <c r="E99" s="33"/>
      <c r="F99" s="33"/>
      <c r="G99" s="33" t="s">
        <v>2044</v>
      </c>
      <c r="H99" s="33"/>
      <c r="I99" s="32"/>
      <c r="J99" s="32">
        <v>2030</v>
      </c>
      <c r="K99" s="32">
        <v>2070</v>
      </c>
      <c r="L99" s="33" t="s">
        <v>2045</v>
      </c>
      <c r="M99" s="152" t="s">
        <v>2046</v>
      </c>
      <c r="N99" s="32"/>
    </row>
    <row r="100" spans="1:14" ht="34" x14ac:dyDescent="0.2">
      <c r="A100" s="30"/>
      <c r="B100" s="30"/>
      <c r="C100" s="32"/>
      <c r="D100" s="33"/>
      <c r="E100" s="33"/>
      <c r="F100" s="33"/>
      <c r="G100" s="33" t="s">
        <v>2047</v>
      </c>
      <c r="H100" s="33"/>
      <c r="I100" s="32"/>
      <c r="J100" s="32">
        <v>2030</v>
      </c>
      <c r="K100" s="32"/>
      <c r="L100" s="33" t="s">
        <v>2048</v>
      </c>
      <c r="M100" s="146" t="s">
        <v>2049</v>
      </c>
      <c r="N100" s="32"/>
    </row>
    <row r="101" spans="1:14" ht="68" x14ac:dyDescent="0.2">
      <c r="A101" s="46" t="s">
        <v>222</v>
      </c>
      <c r="B101" s="46" t="s">
        <v>223</v>
      </c>
      <c r="C101" s="32"/>
      <c r="D101" s="33" t="s">
        <v>2050</v>
      </c>
      <c r="E101" s="33"/>
      <c r="F101" s="33"/>
      <c r="G101" s="33"/>
      <c r="H101" s="33"/>
      <c r="I101" s="32"/>
      <c r="J101" s="32">
        <v>2030</v>
      </c>
      <c r="K101" s="32"/>
      <c r="L101" s="33" t="s">
        <v>1926</v>
      </c>
      <c r="M101" s="146" t="s">
        <v>2051</v>
      </c>
      <c r="N101" s="32"/>
    </row>
    <row r="102" spans="1:14" ht="51" x14ac:dyDescent="0.2">
      <c r="A102" s="46"/>
      <c r="B102" s="46"/>
      <c r="C102" s="32"/>
      <c r="D102" s="33" t="s">
        <v>2052</v>
      </c>
      <c r="E102" s="33"/>
      <c r="F102" s="33"/>
      <c r="G102" s="33"/>
      <c r="H102" s="33"/>
      <c r="I102" s="32"/>
      <c r="J102" s="32">
        <v>2030</v>
      </c>
      <c r="K102" s="32"/>
      <c r="L102" s="33" t="s">
        <v>1926</v>
      </c>
      <c r="M102" s="33" t="s">
        <v>2053</v>
      </c>
      <c r="N102" s="32"/>
    </row>
    <row r="103" spans="1:14" ht="51" x14ac:dyDescent="0.2">
      <c r="A103" s="46"/>
      <c r="B103" s="46"/>
      <c r="C103" s="32"/>
      <c r="D103" s="33"/>
      <c r="E103" s="33"/>
      <c r="F103" s="33"/>
      <c r="G103" s="33" t="s">
        <v>2054</v>
      </c>
      <c r="H103" s="33"/>
      <c r="I103" s="32">
        <v>2025</v>
      </c>
      <c r="J103" s="32"/>
      <c r="K103" s="32"/>
      <c r="L103" s="33" t="s">
        <v>2055</v>
      </c>
      <c r="M103" s="146" t="s">
        <v>2056</v>
      </c>
      <c r="N103" s="32"/>
    </row>
    <row r="104" spans="1:14" ht="51" x14ac:dyDescent="0.2">
      <c r="A104" s="46"/>
      <c r="B104" s="46"/>
      <c r="C104" s="33" t="s">
        <v>2011</v>
      </c>
      <c r="D104" s="35"/>
      <c r="E104" s="33"/>
      <c r="F104" s="33"/>
      <c r="G104" s="33"/>
      <c r="H104" s="33"/>
      <c r="I104" s="32"/>
      <c r="J104" s="32"/>
      <c r="K104" s="32">
        <v>2060</v>
      </c>
      <c r="L104" s="33" t="s">
        <v>1502</v>
      </c>
      <c r="M104" s="146" t="s">
        <v>1503</v>
      </c>
      <c r="N104" s="32"/>
    </row>
    <row r="105" spans="1:14" ht="51" x14ac:dyDescent="0.2">
      <c r="A105" s="46"/>
      <c r="B105" s="46"/>
      <c r="C105" s="33"/>
      <c r="D105" s="33"/>
      <c r="E105" s="33"/>
      <c r="F105" s="33"/>
      <c r="G105" s="33"/>
      <c r="H105" s="33" t="s">
        <v>2057</v>
      </c>
      <c r="I105" s="32">
        <v>2025</v>
      </c>
      <c r="J105" s="32"/>
      <c r="K105" s="32"/>
      <c r="L105" s="33" t="s">
        <v>1926</v>
      </c>
      <c r="M105" s="146" t="s">
        <v>2053</v>
      </c>
      <c r="N105" s="32"/>
    </row>
    <row r="106" spans="1:14" ht="51" x14ac:dyDescent="0.2">
      <c r="A106" s="46"/>
      <c r="B106" s="46"/>
      <c r="C106" s="33"/>
      <c r="D106" s="33"/>
      <c r="E106" s="33"/>
      <c r="F106" s="33"/>
      <c r="G106" s="33"/>
      <c r="H106" s="33" t="s">
        <v>2058</v>
      </c>
      <c r="I106" s="32"/>
      <c r="J106" s="32"/>
      <c r="K106" s="32">
        <v>2050</v>
      </c>
      <c r="L106" s="33" t="s">
        <v>1926</v>
      </c>
      <c r="M106" s="146" t="s">
        <v>2053</v>
      </c>
      <c r="N106" s="32"/>
    </row>
    <row r="107" spans="1:14" ht="34" x14ac:dyDescent="0.2">
      <c r="A107" s="46"/>
      <c r="B107" s="46"/>
      <c r="C107" s="33"/>
      <c r="D107" s="35"/>
      <c r="E107" s="33"/>
      <c r="F107" s="33"/>
      <c r="G107" s="33" t="s">
        <v>2059</v>
      </c>
      <c r="H107" s="33"/>
      <c r="I107" s="32">
        <v>2022</v>
      </c>
      <c r="J107" s="32"/>
      <c r="K107" s="32"/>
      <c r="L107" s="33" t="s">
        <v>2060</v>
      </c>
      <c r="M107" s="146" t="s">
        <v>2061</v>
      </c>
      <c r="N107" s="32"/>
    </row>
    <row r="108" spans="1:14" ht="34" x14ac:dyDescent="0.2">
      <c r="A108" s="46"/>
      <c r="B108" s="46"/>
      <c r="C108" s="33"/>
      <c r="D108" s="35"/>
      <c r="E108" s="33"/>
      <c r="F108" s="33"/>
      <c r="G108" s="33" t="s">
        <v>2062</v>
      </c>
      <c r="H108" s="33"/>
      <c r="I108" s="32"/>
      <c r="J108" s="32">
        <v>2025</v>
      </c>
      <c r="K108" s="32"/>
      <c r="L108" s="33" t="s">
        <v>2060</v>
      </c>
      <c r="M108" s="146" t="s">
        <v>2061</v>
      </c>
      <c r="N108" s="32"/>
    </row>
    <row r="109" spans="1:14" ht="34" x14ac:dyDescent="0.2">
      <c r="A109" s="46"/>
      <c r="B109" s="46"/>
      <c r="C109" s="33"/>
      <c r="D109" s="35"/>
      <c r="E109" s="33"/>
      <c r="F109" s="33"/>
      <c r="G109" s="33" t="s">
        <v>2063</v>
      </c>
      <c r="H109" s="33"/>
      <c r="I109" s="32"/>
      <c r="J109" s="32">
        <v>2025</v>
      </c>
      <c r="K109" s="32"/>
      <c r="L109" s="33" t="s">
        <v>2060</v>
      </c>
      <c r="M109" s="146" t="s">
        <v>2061</v>
      </c>
      <c r="N109" s="32"/>
    </row>
    <row r="110" spans="1:14" ht="68" x14ac:dyDescent="0.2">
      <c r="A110" s="46"/>
      <c r="B110" s="46"/>
      <c r="C110" s="33"/>
      <c r="D110" s="35"/>
      <c r="E110" s="33"/>
      <c r="F110" s="33"/>
      <c r="G110" s="33" t="s">
        <v>2064</v>
      </c>
      <c r="H110" s="33"/>
      <c r="I110" s="32"/>
      <c r="J110" s="32"/>
      <c r="K110" s="32">
        <v>2050</v>
      </c>
      <c r="L110" s="33" t="s">
        <v>1502</v>
      </c>
      <c r="M110" s="33" t="s">
        <v>1503</v>
      </c>
      <c r="N110" s="32"/>
    </row>
    <row r="111" spans="1:14" ht="85" x14ac:dyDescent="0.2">
      <c r="A111" s="32" t="s">
        <v>227</v>
      </c>
      <c r="B111" s="32" t="s">
        <v>228</v>
      </c>
      <c r="C111" s="32"/>
      <c r="D111" s="33" t="s">
        <v>2065</v>
      </c>
      <c r="E111" s="33"/>
      <c r="F111" s="33"/>
      <c r="G111" s="33"/>
      <c r="H111" s="33"/>
      <c r="I111" s="32"/>
      <c r="J111" s="32">
        <v>2030</v>
      </c>
      <c r="K111" s="32"/>
      <c r="L111" s="33" t="s">
        <v>2066</v>
      </c>
      <c r="M111" s="146" t="s">
        <v>2067</v>
      </c>
      <c r="N111" s="32"/>
    </row>
    <row r="112" spans="1:14" ht="51" x14ac:dyDescent="0.2">
      <c r="A112" s="30" t="s">
        <v>232</v>
      </c>
      <c r="B112" s="30" t="s">
        <v>233</v>
      </c>
      <c r="C112" s="32"/>
      <c r="D112" s="33"/>
      <c r="E112" s="33" t="s">
        <v>2068</v>
      </c>
      <c r="F112" s="33"/>
      <c r="G112" s="33"/>
      <c r="H112" s="33"/>
      <c r="I112" s="32"/>
      <c r="J112" s="32">
        <v>2030</v>
      </c>
      <c r="K112" s="32"/>
      <c r="L112" s="33" t="s">
        <v>2069</v>
      </c>
      <c r="M112" s="146" t="s">
        <v>2070</v>
      </c>
      <c r="N112" s="32"/>
    </row>
    <row r="113" spans="1:14" ht="34" x14ac:dyDescent="0.2">
      <c r="A113" s="30"/>
      <c r="B113" s="30"/>
      <c r="C113" s="33" t="s">
        <v>2071</v>
      </c>
      <c r="D113" s="35"/>
      <c r="E113" s="33"/>
      <c r="F113" s="33"/>
      <c r="G113" s="33"/>
      <c r="H113" s="33"/>
      <c r="I113" s="32"/>
      <c r="J113" s="32"/>
      <c r="K113" s="32">
        <v>2050</v>
      </c>
      <c r="L113" s="33" t="s">
        <v>2072</v>
      </c>
      <c r="M113" s="146" t="s">
        <v>2073</v>
      </c>
      <c r="N113" s="32"/>
    </row>
    <row r="114" spans="1:14" ht="34" x14ac:dyDescent="0.2">
      <c r="A114" s="30"/>
      <c r="B114" s="30"/>
      <c r="C114" s="32"/>
      <c r="D114" s="33" t="s">
        <v>2074</v>
      </c>
      <c r="E114" s="33"/>
      <c r="F114" s="33"/>
      <c r="G114" s="33"/>
      <c r="H114" s="33"/>
      <c r="I114" s="32"/>
      <c r="J114" s="32">
        <v>2030</v>
      </c>
      <c r="K114" s="32"/>
      <c r="L114" s="33" t="s">
        <v>2075</v>
      </c>
      <c r="M114" s="197" t="s">
        <v>2076</v>
      </c>
      <c r="N114" s="32"/>
    </row>
    <row r="115" spans="1:14" ht="68" x14ac:dyDescent="0.2">
      <c r="A115" s="30"/>
      <c r="B115" s="30"/>
      <c r="C115" s="32"/>
      <c r="D115" s="33"/>
      <c r="E115" s="33" t="s">
        <v>2077</v>
      </c>
      <c r="F115" s="33" t="s">
        <v>2078</v>
      </c>
      <c r="G115" s="33"/>
      <c r="H115" s="33"/>
      <c r="I115" s="32"/>
      <c r="J115" s="32">
        <v>2030</v>
      </c>
      <c r="K115" s="32"/>
      <c r="L115" s="33" t="s">
        <v>2079</v>
      </c>
      <c r="M115" s="146" t="s">
        <v>2080</v>
      </c>
      <c r="N115" s="32"/>
    </row>
    <row r="116" spans="1:14" ht="51" x14ac:dyDescent="0.2">
      <c r="A116" s="30"/>
      <c r="B116" s="30"/>
      <c r="C116" s="32"/>
      <c r="D116" s="33"/>
      <c r="E116" s="33"/>
      <c r="F116" s="33"/>
      <c r="G116" s="33" t="s">
        <v>2081</v>
      </c>
      <c r="H116" s="33"/>
      <c r="I116" s="32"/>
      <c r="J116" s="32">
        <v>2030</v>
      </c>
      <c r="K116" s="32"/>
      <c r="L116" s="33" t="s">
        <v>2082</v>
      </c>
      <c r="M116" s="146" t="s">
        <v>2083</v>
      </c>
      <c r="N116" s="32"/>
    </row>
    <row r="117" spans="1:14" ht="51" x14ac:dyDescent="0.2">
      <c r="A117" s="30"/>
      <c r="B117" s="30"/>
      <c r="C117" s="32"/>
      <c r="D117" s="33"/>
      <c r="E117" s="33"/>
      <c r="F117" s="33"/>
      <c r="G117" s="194" t="s">
        <v>1874</v>
      </c>
      <c r="H117" s="49"/>
      <c r="I117" s="32"/>
      <c r="J117" s="32">
        <v>2030</v>
      </c>
      <c r="K117" s="32"/>
      <c r="L117" s="33" t="s">
        <v>1875</v>
      </c>
      <c r="M117" s="146" t="s">
        <v>1876</v>
      </c>
      <c r="N117" s="32" t="s">
        <v>1873</v>
      </c>
    </row>
    <row r="118" spans="1:14" ht="51" x14ac:dyDescent="0.2">
      <c r="A118" s="30"/>
      <c r="B118" s="30"/>
      <c r="C118" s="32"/>
      <c r="D118" s="33"/>
      <c r="E118" s="33"/>
      <c r="F118" s="33"/>
      <c r="G118" s="33"/>
      <c r="H118" s="194" t="s">
        <v>1870</v>
      </c>
      <c r="I118" s="32"/>
      <c r="J118" s="32"/>
      <c r="K118" s="32" t="s">
        <v>12</v>
      </c>
      <c r="L118" s="33" t="s">
        <v>1871</v>
      </c>
      <c r="M118" s="146" t="s">
        <v>1872</v>
      </c>
      <c r="N118" s="32" t="s">
        <v>1873</v>
      </c>
    </row>
    <row r="119" spans="1:14" ht="102" x14ac:dyDescent="0.2">
      <c r="A119" s="30"/>
      <c r="B119" s="30"/>
      <c r="C119" s="32"/>
      <c r="D119" s="33"/>
      <c r="E119" s="35" t="s">
        <v>2084</v>
      </c>
      <c r="F119" s="33"/>
      <c r="G119" s="33"/>
      <c r="H119" s="33"/>
      <c r="I119" s="32"/>
      <c r="J119" s="32">
        <v>2028</v>
      </c>
      <c r="K119" s="32">
        <v>2050</v>
      </c>
      <c r="L119" s="33" t="s">
        <v>2085</v>
      </c>
      <c r="M119" s="197" t="s">
        <v>2086</v>
      </c>
      <c r="N119" s="32"/>
    </row>
    <row r="120" spans="1:14" ht="153" x14ac:dyDescent="0.2">
      <c r="A120" s="30"/>
      <c r="B120" s="30"/>
      <c r="C120" s="32"/>
      <c r="D120" s="33"/>
      <c r="E120" s="35" t="s">
        <v>2087</v>
      </c>
      <c r="F120" s="33"/>
      <c r="G120" s="33"/>
      <c r="H120" s="33"/>
      <c r="I120" s="32"/>
      <c r="J120" s="32"/>
      <c r="K120" s="32"/>
      <c r="L120" s="33" t="s">
        <v>2085</v>
      </c>
      <c r="M120" s="197" t="s">
        <v>2086</v>
      </c>
      <c r="N120" s="32"/>
    </row>
    <row r="121" spans="1:14" ht="68" x14ac:dyDescent="0.2">
      <c r="A121" s="30"/>
      <c r="B121" s="30"/>
      <c r="C121" s="32"/>
      <c r="D121" s="33"/>
      <c r="E121" s="35" t="s">
        <v>2088</v>
      </c>
      <c r="F121" s="33"/>
      <c r="G121" s="33"/>
      <c r="H121" s="33"/>
      <c r="I121" s="32"/>
      <c r="J121" s="32"/>
      <c r="K121" s="32">
        <v>2050</v>
      </c>
      <c r="L121" s="33" t="s">
        <v>2085</v>
      </c>
      <c r="M121" s="197" t="s">
        <v>2086</v>
      </c>
      <c r="N121" s="32"/>
    </row>
    <row r="122" spans="1:14" ht="170" x14ac:dyDescent="0.2">
      <c r="A122" s="30"/>
      <c r="B122" s="30"/>
      <c r="C122" s="32"/>
      <c r="D122" s="33"/>
      <c r="E122" s="35" t="s">
        <v>2089</v>
      </c>
      <c r="F122" s="33"/>
      <c r="G122" s="33"/>
      <c r="H122" s="33"/>
      <c r="I122" s="32"/>
      <c r="J122" s="32"/>
      <c r="K122" s="32"/>
      <c r="L122" s="33" t="s">
        <v>2085</v>
      </c>
      <c r="M122" s="197" t="s">
        <v>2086</v>
      </c>
      <c r="N122" s="32"/>
    </row>
    <row r="123" spans="1:14" ht="85" x14ac:dyDescent="0.2">
      <c r="A123" s="30"/>
      <c r="B123" s="30"/>
      <c r="C123" s="32"/>
      <c r="D123" s="33"/>
      <c r="E123" s="35"/>
      <c r="F123" s="33"/>
      <c r="G123" s="33" t="s">
        <v>2090</v>
      </c>
      <c r="H123" s="33"/>
      <c r="I123" s="32">
        <v>2025</v>
      </c>
      <c r="J123" s="32"/>
      <c r="K123" s="32"/>
      <c r="L123" s="33" t="s">
        <v>2091</v>
      </c>
      <c r="M123" s="197" t="s">
        <v>2092</v>
      </c>
      <c r="N123" s="32"/>
    </row>
    <row r="124" spans="1:14" ht="85" x14ac:dyDescent="0.2">
      <c r="A124" s="30"/>
      <c r="B124" s="30"/>
      <c r="C124" s="32"/>
      <c r="D124" s="33"/>
      <c r="E124" s="35"/>
      <c r="F124" s="33"/>
      <c r="G124" s="33"/>
      <c r="H124" s="33" t="s">
        <v>2093</v>
      </c>
      <c r="I124" s="32">
        <v>2025</v>
      </c>
      <c r="J124" s="32"/>
      <c r="K124" s="32"/>
      <c r="L124" s="33" t="s">
        <v>2094</v>
      </c>
      <c r="M124" s="197" t="s">
        <v>2095</v>
      </c>
      <c r="N124" s="32"/>
    </row>
    <row r="125" spans="1:14" ht="170" x14ac:dyDescent="0.2">
      <c r="A125" s="30"/>
      <c r="B125" s="30"/>
      <c r="C125" s="32"/>
      <c r="D125" s="33"/>
      <c r="E125" s="35"/>
      <c r="F125" s="33"/>
      <c r="G125" s="33" t="s">
        <v>2096</v>
      </c>
      <c r="H125" s="33"/>
      <c r="I125" s="32">
        <v>2022</v>
      </c>
      <c r="J125" s="32"/>
      <c r="K125" s="32"/>
      <c r="L125" s="33" t="s">
        <v>2097</v>
      </c>
      <c r="M125" s="197" t="s">
        <v>2098</v>
      </c>
      <c r="N125" s="32"/>
    </row>
    <row r="126" spans="1:14" ht="102" x14ac:dyDescent="0.2">
      <c r="A126" s="32" t="s">
        <v>245</v>
      </c>
      <c r="B126" s="32" t="s">
        <v>246</v>
      </c>
      <c r="C126" s="32"/>
      <c r="D126" s="33" t="s">
        <v>2099</v>
      </c>
      <c r="E126" s="33"/>
      <c r="F126" s="33"/>
      <c r="G126" s="33"/>
      <c r="H126" s="33"/>
      <c r="I126" s="32"/>
      <c r="J126" s="32">
        <v>2030</v>
      </c>
      <c r="K126" s="32"/>
      <c r="L126" s="33" t="s">
        <v>2100</v>
      </c>
      <c r="M126" s="146" t="s">
        <v>2101</v>
      </c>
      <c r="N126" s="32"/>
    </row>
    <row r="127" spans="1:14" ht="272" x14ac:dyDescent="0.2">
      <c r="A127" s="30" t="s">
        <v>240</v>
      </c>
      <c r="B127" s="30" t="s">
        <v>241</v>
      </c>
      <c r="C127" s="32"/>
      <c r="D127" s="33"/>
      <c r="E127" s="33" t="s">
        <v>2102</v>
      </c>
      <c r="F127" s="33" t="s">
        <v>2103</v>
      </c>
      <c r="G127" s="33"/>
      <c r="H127" s="33"/>
      <c r="I127" s="32" t="s">
        <v>1832</v>
      </c>
      <c r="J127" s="32"/>
      <c r="K127" s="32"/>
      <c r="L127" s="33" t="s">
        <v>2104</v>
      </c>
      <c r="M127" s="146" t="s">
        <v>1834</v>
      </c>
      <c r="N127" s="32"/>
    </row>
    <row r="128" spans="1:14" ht="85" x14ac:dyDescent="0.2">
      <c r="A128" s="30"/>
      <c r="B128" s="30"/>
      <c r="C128" s="32"/>
      <c r="D128" s="33" t="s">
        <v>2105</v>
      </c>
      <c r="E128" s="33"/>
      <c r="F128" s="33"/>
      <c r="G128" s="33"/>
      <c r="H128" s="33"/>
      <c r="I128" s="32"/>
      <c r="J128" s="32">
        <v>2030</v>
      </c>
      <c r="K128" s="32"/>
      <c r="L128" s="33" t="s">
        <v>2066</v>
      </c>
      <c r="M128" s="146" t="s">
        <v>2106</v>
      </c>
      <c r="N128" s="32"/>
    </row>
    <row r="129" spans="1:14" ht="68" x14ac:dyDescent="0.2">
      <c r="A129" s="30" t="s">
        <v>250</v>
      </c>
      <c r="B129" s="30" t="s">
        <v>251</v>
      </c>
      <c r="C129" s="32"/>
      <c r="D129" s="33" t="s">
        <v>2107</v>
      </c>
      <c r="E129" s="33"/>
      <c r="F129" s="33"/>
      <c r="G129" s="33"/>
      <c r="H129" s="33"/>
      <c r="I129" s="32">
        <v>2019</v>
      </c>
      <c r="J129" s="32"/>
      <c r="K129" s="32"/>
      <c r="L129" s="33" t="s">
        <v>2108</v>
      </c>
      <c r="M129" s="146" t="s">
        <v>2109</v>
      </c>
      <c r="N129" s="32"/>
    </row>
    <row r="130" spans="1:14" ht="51" x14ac:dyDescent="0.2">
      <c r="A130" s="30"/>
      <c r="B130" s="30"/>
      <c r="C130" s="32"/>
      <c r="D130" s="33" t="s">
        <v>2110</v>
      </c>
      <c r="E130" s="33"/>
      <c r="F130" s="33"/>
      <c r="G130" s="33"/>
      <c r="H130" s="33"/>
      <c r="I130" s="32">
        <v>2025</v>
      </c>
      <c r="J130" s="32"/>
      <c r="K130" s="32"/>
      <c r="L130" s="33" t="s">
        <v>1926</v>
      </c>
      <c r="M130" s="146" t="s">
        <v>2111</v>
      </c>
      <c r="N130" s="32"/>
    </row>
    <row r="131" spans="1:14" ht="51" x14ac:dyDescent="0.2">
      <c r="A131" s="30"/>
      <c r="B131" s="30"/>
      <c r="C131" s="32"/>
      <c r="D131" s="33" t="s">
        <v>2112</v>
      </c>
      <c r="E131" s="33"/>
      <c r="F131" s="33"/>
      <c r="G131" s="33"/>
      <c r="H131" s="33"/>
      <c r="I131" s="32"/>
      <c r="J131" s="32">
        <v>2030</v>
      </c>
      <c r="K131" s="32"/>
      <c r="L131" s="33" t="s">
        <v>1926</v>
      </c>
      <c r="M131" s="146" t="s">
        <v>2111</v>
      </c>
      <c r="N131" s="32"/>
    </row>
    <row r="132" spans="1:14" ht="255" x14ac:dyDescent="0.2">
      <c r="A132" s="30" t="s">
        <v>255</v>
      </c>
      <c r="B132" s="30" t="s">
        <v>256</v>
      </c>
      <c r="C132" s="32"/>
      <c r="D132" s="33"/>
      <c r="E132" s="33" t="s">
        <v>2113</v>
      </c>
      <c r="F132" s="33"/>
      <c r="G132" s="35"/>
      <c r="H132" s="33"/>
      <c r="I132" s="32"/>
      <c r="J132" s="32">
        <v>2030</v>
      </c>
      <c r="K132" s="32"/>
      <c r="L132" s="33" t="s">
        <v>2114</v>
      </c>
      <c r="M132" s="200" t="s">
        <v>2115</v>
      </c>
      <c r="N132" s="32"/>
    </row>
    <row r="133" spans="1:14" ht="68" x14ac:dyDescent="0.2">
      <c r="A133" s="30"/>
      <c r="B133" s="30"/>
      <c r="C133" s="32"/>
      <c r="D133" s="33" t="s">
        <v>2116</v>
      </c>
      <c r="E133" s="33"/>
      <c r="F133" s="33"/>
      <c r="G133" s="35"/>
      <c r="H133" s="33"/>
      <c r="I133" s="32"/>
      <c r="J133" s="32">
        <v>2030</v>
      </c>
      <c r="K133" s="32"/>
      <c r="L133" s="33" t="s">
        <v>1926</v>
      </c>
      <c r="M133" s="146" t="s">
        <v>2117</v>
      </c>
      <c r="N133" s="32"/>
    </row>
    <row r="134" spans="1:14" ht="51" x14ac:dyDescent="0.2">
      <c r="A134" s="30"/>
      <c r="B134" s="30"/>
      <c r="C134" s="33" t="s">
        <v>2011</v>
      </c>
      <c r="D134" s="35"/>
      <c r="E134" s="33"/>
      <c r="F134" s="33"/>
      <c r="G134" s="33"/>
      <c r="H134" s="33"/>
      <c r="I134" s="32"/>
      <c r="J134" s="32"/>
      <c r="K134" s="32">
        <v>2050</v>
      </c>
      <c r="L134" s="33" t="s">
        <v>2118</v>
      </c>
      <c r="M134" s="146" t="s">
        <v>2119</v>
      </c>
      <c r="N134" s="32"/>
    </row>
    <row r="135" spans="1:14" ht="68" x14ac:dyDescent="0.2">
      <c r="A135" s="30"/>
      <c r="B135" s="30"/>
      <c r="C135" s="33"/>
      <c r="D135" s="35"/>
      <c r="E135" s="33"/>
      <c r="F135" s="33"/>
      <c r="G135" s="33" t="s">
        <v>2120</v>
      </c>
      <c r="H135" s="33"/>
      <c r="I135" s="32"/>
      <c r="J135" s="32">
        <v>2030</v>
      </c>
      <c r="K135" s="32"/>
      <c r="L135" s="33" t="s">
        <v>1926</v>
      </c>
      <c r="M135" s="146" t="s">
        <v>2117</v>
      </c>
      <c r="N135" s="32"/>
    </row>
    <row r="136" spans="1:14" ht="68" x14ac:dyDescent="0.2">
      <c r="A136" s="30" t="s">
        <v>263</v>
      </c>
      <c r="B136" s="30" t="s">
        <v>264</v>
      </c>
      <c r="C136" s="32"/>
      <c r="D136" s="33" t="s">
        <v>2121</v>
      </c>
      <c r="E136" s="33"/>
      <c r="F136" s="33"/>
      <c r="G136" s="33"/>
      <c r="H136" s="33"/>
      <c r="I136" s="32"/>
      <c r="J136" s="32">
        <v>2030</v>
      </c>
      <c r="K136" s="32"/>
      <c r="L136" s="33" t="s">
        <v>1926</v>
      </c>
      <c r="M136" s="146" t="s">
        <v>2122</v>
      </c>
      <c r="N136" s="32"/>
    </row>
    <row r="137" spans="1:14" ht="32" x14ac:dyDescent="0.2">
      <c r="A137" s="30"/>
      <c r="B137" s="30"/>
      <c r="C137" s="32"/>
      <c r="D137" s="33"/>
      <c r="E137" s="35"/>
      <c r="F137" s="33"/>
      <c r="G137" s="33" t="s">
        <v>2123</v>
      </c>
      <c r="H137" s="33"/>
      <c r="I137" s="32"/>
      <c r="J137" s="32">
        <v>2022</v>
      </c>
      <c r="K137" s="32"/>
      <c r="L137" s="33" t="s">
        <v>1764</v>
      </c>
      <c r="M137" s="185" t="s">
        <v>2124</v>
      </c>
      <c r="N137" s="32"/>
    </row>
    <row r="138" spans="1:14" ht="32" x14ac:dyDescent="0.2">
      <c r="A138" s="30"/>
      <c r="B138" s="30"/>
      <c r="C138" s="32"/>
      <c r="D138" s="33"/>
      <c r="E138" s="33"/>
      <c r="F138" s="33"/>
      <c r="G138" s="33" t="s">
        <v>2125</v>
      </c>
      <c r="H138" s="33"/>
      <c r="I138" s="32"/>
      <c r="J138" s="32">
        <v>2030</v>
      </c>
      <c r="K138" s="32"/>
      <c r="L138" s="33" t="s">
        <v>2126</v>
      </c>
      <c r="M138" s="201" t="s">
        <v>2127</v>
      </c>
      <c r="N138" s="32"/>
    </row>
    <row r="139" spans="1:14" ht="34" x14ac:dyDescent="0.2">
      <c r="A139" s="30"/>
      <c r="B139" s="30"/>
      <c r="C139" s="32" t="s">
        <v>2128</v>
      </c>
      <c r="D139" s="33"/>
      <c r="E139" s="33"/>
      <c r="F139" s="33"/>
      <c r="G139" s="33"/>
      <c r="H139" s="33"/>
      <c r="I139" s="32"/>
      <c r="J139" s="32"/>
      <c r="K139" s="32">
        <v>2050</v>
      </c>
      <c r="L139" s="33" t="s">
        <v>1764</v>
      </c>
      <c r="M139" s="201" t="s">
        <v>2129</v>
      </c>
      <c r="N139" s="32"/>
    </row>
    <row r="140" spans="1:14" ht="17" x14ac:dyDescent="0.2">
      <c r="A140" s="30"/>
      <c r="B140" s="30"/>
      <c r="C140" s="32"/>
      <c r="D140" s="33" t="s">
        <v>2130</v>
      </c>
      <c r="E140" s="33"/>
      <c r="F140" s="33"/>
      <c r="G140" s="33"/>
      <c r="H140" s="33"/>
      <c r="I140" s="32"/>
      <c r="J140" s="32">
        <v>2030</v>
      </c>
      <c r="K140" s="32"/>
      <c r="L140" s="33" t="s">
        <v>2131</v>
      </c>
      <c r="M140" s="201"/>
      <c r="N140" s="32"/>
    </row>
    <row r="141" spans="1:14" ht="34" x14ac:dyDescent="0.2">
      <c r="A141" s="30"/>
      <c r="B141" s="30"/>
      <c r="C141" s="32"/>
      <c r="D141" s="33" t="s">
        <v>2132</v>
      </c>
      <c r="E141" s="33"/>
      <c r="F141" s="33"/>
      <c r="G141" s="33"/>
      <c r="H141" s="33"/>
      <c r="I141" s="32"/>
      <c r="J141" s="32">
        <v>2030</v>
      </c>
      <c r="K141" s="32"/>
      <c r="L141" s="33" t="s">
        <v>2133</v>
      </c>
      <c r="M141" s="201"/>
      <c r="N141" s="32"/>
    </row>
    <row r="142" spans="1:14" ht="17" x14ac:dyDescent="0.2">
      <c r="A142" s="30"/>
      <c r="B142" s="30"/>
      <c r="C142" s="32"/>
      <c r="D142" s="33"/>
      <c r="E142" s="33"/>
      <c r="F142" s="33" t="s">
        <v>2134</v>
      </c>
      <c r="G142" s="33"/>
      <c r="H142" s="33"/>
      <c r="I142" s="32">
        <v>2023</v>
      </c>
      <c r="J142" s="32"/>
      <c r="K142" s="32"/>
      <c r="L142" s="30" t="s">
        <v>1836</v>
      </c>
      <c r="M142" s="202" t="s">
        <v>1837</v>
      </c>
      <c r="N142" s="32"/>
    </row>
    <row r="143" spans="1:14" ht="17" x14ac:dyDescent="0.2">
      <c r="A143" s="30"/>
      <c r="B143" s="30"/>
      <c r="C143" s="32"/>
      <c r="D143" s="33"/>
      <c r="E143" s="33"/>
      <c r="F143" s="33" t="s">
        <v>2135</v>
      </c>
      <c r="G143" s="33"/>
      <c r="H143" s="33"/>
      <c r="I143" s="32">
        <v>2026</v>
      </c>
      <c r="J143" s="32"/>
      <c r="K143" s="32"/>
      <c r="L143" s="30"/>
      <c r="M143" s="202"/>
      <c r="N143" s="32"/>
    </row>
    <row r="144" spans="1:14" ht="17" x14ac:dyDescent="0.2">
      <c r="A144" s="30"/>
      <c r="B144" s="30"/>
      <c r="C144" s="32"/>
      <c r="D144" s="33"/>
      <c r="E144" s="33"/>
      <c r="F144" s="33" t="s">
        <v>2136</v>
      </c>
      <c r="G144" s="33"/>
      <c r="H144" s="33"/>
      <c r="I144" s="32"/>
      <c r="J144" s="32">
        <v>2030</v>
      </c>
      <c r="K144" s="32"/>
      <c r="L144" s="30"/>
      <c r="M144" s="202"/>
      <c r="N144" s="32"/>
    </row>
    <row r="145" spans="1:14" ht="68" x14ac:dyDescent="0.2">
      <c r="A145" s="30" t="s">
        <v>271</v>
      </c>
      <c r="B145" s="30" t="s">
        <v>272</v>
      </c>
      <c r="C145" s="33" t="s">
        <v>2137</v>
      </c>
      <c r="D145" s="33" t="s">
        <v>2138</v>
      </c>
      <c r="E145" s="33"/>
      <c r="F145" s="33"/>
      <c r="G145" s="33"/>
      <c r="H145" s="33"/>
      <c r="I145" s="32"/>
      <c r="J145" s="32">
        <v>2030</v>
      </c>
      <c r="K145" s="32"/>
      <c r="L145" s="33" t="s">
        <v>2139</v>
      </c>
      <c r="M145" s="146" t="s">
        <v>2140</v>
      </c>
      <c r="N145" s="32"/>
    </row>
    <row r="146" spans="1:14" ht="53" customHeight="1" x14ac:dyDescent="0.2">
      <c r="A146" s="30"/>
      <c r="B146" s="30"/>
      <c r="C146" s="32"/>
      <c r="D146" s="33"/>
      <c r="E146" s="33"/>
      <c r="F146" s="33"/>
      <c r="G146" s="33" t="s">
        <v>2141</v>
      </c>
      <c r="H146" s="33"/>
      <c r="I146" s="32">
        <v>2020</v>
      </c>
      <c r="J146" s="32"/>
      <c r="K146" s="32"/>
      <c r="L146" s="33" t="s">
        <v>2142</v>
      </c>
      <c r="M146" s="146" t="s">
        <v>2143</v>
      </c>
      <c r="N146" s="32"/>
    </row>
    <row r="147" spans="1:14" ht="51" x14ac:dyDescent="0.2">
      <c r="A147" s="30" t="s">
        <v>279</v>
      </c>
      <c r="B147" s="30" t="s">
        <v>280</v>
      </c>
      <c r="C147" s="32"/>
      <c r="D147" s="33"/>
      <c r="E147" s="33" t="s">
        <v>2144</v>
      </c>
      <c r="F147" s="33"/>
      <c r="G147" s="33"/>
      <c r="H147" s="33"/>
      <c r="I147" s="32">
        <v>2025</v>
      </c>
      <c r="J147" s="32"/>
      <c r="K147" s="32"/>
      <c r="L147" s="33" t="s">
        <v>2145</v>
      </c>
      <c r="M147" s="146" t="s">
        <v>2146</v>
      </c>
      <c r="N147" s="32"/>
    </row>
    <row r="148" spans="1:14" ht="51" x14ac:dyDescent="0.2">
      <c r="A148" s="30"/>
      <c r="B148" s="30"/>
      <c r="C148" s="32"/>
      <c r="D148" s="33"/>
      <c r="E148" s="33" t="s">
        <v>2147</v>
      </c>
      <c r="F148" s="33"/>
      <c r="G148" s="33"/>
      <c r="H148" s="33"/>
      <c r="I148" s="32"/>
      <c r="J148" s="32">
        <v>2030</v>
      </c>
      <c r="K148" s="32"/>
      <c r="L148" s="33" t="s">
        <v>2145</v>
      </c>
      <c r="M148" s="146" t="s">
        <v>2146</v>
      </c>
      <c r="N148" s="32"/>
    </row>
    <row r="149" spans="1:14" ht="51" x14ac:dyDescent="0.2">
      <c r="A149" s="30"/>
      <c r="B149" s="30"/>
      <c r="C149" s="32"/>
      <c r="D149" s="33" t="s">
        <v>2148</v>
      </c>
      <c r="E149" s="33"/>
      <c r="F149" s="33"/>
      <c r="G149" s="33"/>
      <c r="H149" s="33"/>
      <c r="I149" s="32">
        <v>2025</v>
      </c>
      <c r="J149" s="32"/>
      <c r="K149" s="32"/>
      <c r="L149" s="33" t="s">
        <v>2145</v>
      </c>
      <c r="M149" s="146" t="s">
        <v>2146</v>
      </c>
      <c r="N149" s="32"/>
    </row>
    <row r="150" spans="1:14" ht="68" x14ac:dyDescent="0.2">
      <c r="A150" s="30"/>
      <c r="B150" s="30"/>
      <c r="C150" s="32"/>
      <c r="D150" s="33" t="s">
        <v>2149</v>
      </c>
      <c r="E150" s="33"/>
      <c r="F150" s="33"/>
      <c r="G150" s="33"/>
      <c r="H150" s="33"/>
      <c r="I150" s="32"/>
      <c r="J150" s="32">
        <v>2030</v>
      </c>
      <c r="K150" s="32"/>
      <c r="L150" s="33" t="s">
        <v>2145</v>
      </c>
      <c r="M150" s="146" t="s">
        <v>2150</v>
      </c>
      <c r="N150" s="32"/>
    </row>
    <row r="151" spans="1:14" ht="68" x14ac:dyDescent="0.2">
      <c r="A151" s="30"/>
      <c r="B151" s="30"/>
      <c r="C151" s="33" t="s">
        <v>2151</v>
      </c>
      <c r="D151" s="35"/>
      <c r="E151" s="33"/>
      <c r="F151" s="33"/>
      <c r="G151" s="33"/>
      <c r="H151" s="33"/>
      <c r="I151" s="32"/>
      <c r="J151" s="32"/>
      <c r="K151" s="32">
        <v>2050</v>
      </c>
      <c r="L151" s="33" t="s">
        <v>2145</v>
      </c>
      <c r="M151" s="146" t="s">
        <v>2150</v>
      </c>
      <c r="N151" s="32"/>
    </row>
    <row r="152" spans="1:14" ht="101.25" customHeight="1" x14ac:dyDescent="0.2">
      <c r="A152" s="30"/>
      <c r="B152" s="30"/>
      <c r="C152" s="33"/>
      <c r="D152" s="199" t="s">
        <v>1904</v>
      </c>
      <c r="E152" s="33"/>
      <c r="F152" s="33"/>
      <c r="G152" s="33"/>
      <c r="H152" s="199" t="s">
        <v>1905</v>
      </c>
      <c r="I152" s="32">
        <v>2025</v>
      </c>
      <c r="J152" s="32">
        <v>2030</v>
      </c>
      <c r="K152" s="32"/>
      <c r="L152" s="33" t="s">
        <v>1906</v>
      </c>
      <c r="M152" s="146" t="s">
        <v>1907</v>
      </c>
      <c r="N152" s="32" t="s">
        <v>1873</v>
      </c>
    </row>
    <row r="153" spans="1:14" ht="51" x14ac:dyDescent="0.2">
      <c r="A153" s="30"/>
      <c r="B153" s="30"/>
      <c r="C153" s="32"/>
      <c r="D153" s="33"/>
      <c r="E153" s="33"/>
      <c r="F153" s="33"/>
      <c r="G153" s="33"/>
      <c r="H153" s="194" t="s">
        <v>1870</v>
      </c>
      <c r="I153" s="32"/>
      <c r="J153" s="32"/>
      <c r="K153" s="32" t="s">
        <v>12</v>
      </c>
      <c r="L153" s="33" t="s">
        <v>1871</v>
      </c>
      <c r="M153" s="146" t="s">
        <v>1872</v>
      </c>
      <c r="N153" s="32" t="s">
        <v>1873</v>
      </c>
    </row>
    <row r="154" spans="1:14" ht="68" x14ac:dyDescent="0.2">
      <c r="A154" s="30" t="s">
        <v>284</v>
      </c>
      <c r="B154" s="30" t="s">
        <v>285</v>
      </c>
      <c r="C154" s="32"/>
      <c r="D154" s="33" t="s">
        <v>2152</v>
      </c>
      <c r="E154" s="33"/>
      <c r="F154" s="33"/>
      <c r="G154" s="33"/>
      <c r="H154" s="33"/>
      <c r="I154" s="32">
        <v>2025</v>
      </c>
      <c r="J154" s="32"/>
      <c r="K154" s="32"/>
      <c r="L154" s="33" t="s">
        <v>2153</v>
      </c>
      <c r="M154" s="146" t="s">
        <v>2154</v>
      </c>
      <c r="N154" s="32"/>
    </row>
    <row r="155" spans="1:14" ht="34" x14ac:dyDescent="0.2">
      <c r="A155" s="30"/>
      <c r="B155" s="30"/>
      <c r="C155" s="194" t="s">
        <v>2155</v>
      </c>
      <c r="D155" s="194" t="s">
        <v>2156</v>
      </c>
      <c r="E155" s="33"/>
      <c r="F155" s="33"/>
      <c r="G155" s="33"/>
      <c r="H155" s="33"/>
      <c r="I155" s="32"/>
      <c r="J155" s="32">
        <v>2030</v>
      </c>
      <c r="K155" s="32">
        <v>2050</v>
      </c>
      <c r="L155" s="33" t="s">
        <v>2157</v>
      </c>
      <c r="M155" s="146" t="s">
        <v>2158</v>
      </c>
      <c r="N155" s="32" t="s">
        <v>1873</v>
      </c>
    </row>
    <row r="156" spans="1:14" ht="101.25" customHeight="1" x14ac:dyDescent="0.2">
      <c r="A156" s="30"/>
      <c r="B156" s="30"/>
      <c r="C156" s="33"/>
      <c r="D156" s="199" t="s">
        <v>1904</v>
      </c>
      <c r="E156" s="33"/>
      <c r="F156" s="33"/>
      <c r="G156" s="33"/>
      <c r="H156" s="199" t="s">
        <v>1905</v>
      </c>
      <c r="I156" s="32">
        <v>2025</v>
      </c>
      <c r="J156" s="32">
        <v>2030</v>
      </c>
      <c r="K156" s="32"/>
      <c r="L156" s="33" t="s">
        <v>1906</v>
      </c>
      <c r="M156" s="146" t="s">
        <v>1907</v>
      </c>
      <c r="N156" s="32" t="s">
        <v>1873</v>
      </c>
    </row>
    <row r="157" spans="1:14" ht="102" x14ac:dyDescent="0.2">
      <c r="A157" s="32" t="s">
        <v>289</v>
      </c>
      <c r="B157" s="32" t="s">
        <v>290</v>
      </c>
      <c r="C157" s="32"/>
      <c r="D157" s="33" t="s">
        <v>2159</v>
      </c>
      <c r="E157" s="33"/>
      <c r="F157" s="33"/>
      <c r="G157" s="33" t="s">
        <v>2160</v>
      </c>
      <c r="H157" s="33"/>
      <c r="I157" s="32"/>
      <c r="J157" s="32">
        <v>2030</v>
      </c>
      <c r="K157" s="32"/>
      <c r="L157" s="33" t="s">
        <v>1844</v>
      </c>
      <c r="M157" s="146" t="s">
        <v>1527</v>
      </c>
      <c r="N157" s="32"/>
    </row>
    <row r="158" spans="1:14" ht="51" x14ac:dyDescent="0.2">
      <c r="A158" s="41" t="s">
        <v>294</v>
      </c>
      <c r="B158" s="41" t="s">
        <v>295</v>
      </c>
      <c r="C158" s="32"/>
      <c r="D158" s="33"/>
      <c r="E158" s="33"/>
      <c r="F158" s="33"/>
      <c r="G158" s="33" t="s">
        <v>2161</v>
      </c>
      <c r="H158" s="33"/>
      <c r="I158" s="32"/>
      <c r="J158" s="32">
        <v>2030</v>
      </c>
      <c r="K158" s="32"/>
      <c r="L158" s="33" t="s">
        <v>2162</v>
      </c>
      <c r="M158" s="146" t="s">
        <v>2163</v>
      </c>
      <c r="N158" s="32"/>
    </row>
    <row r="159" spans="1:14" ht="85" x14ac:dyDescent="0.2">
      <c r="A159" s="43"/>
      <c r="B159" s="43"/>
      <c r="C159" s="32"/>
      <c r="D159" s="33" t="s">
        <v>2164</v>
      </c>
      <c r="E159" s="33"/>
      <c r="F159" s="33"/>
      <c r="G159" s="33"/>
      <c r="H159" s="33"/>
      <c r="I159" s="32"/>
      <c r="J159" s="32">
        <v>3030</v>
      </c>
      <c r="K159" s="32"/>
      <c r="L159" s="33" t="s">
        <v>1926</v>
      </c>
      <c r="M159" s="146" t="s">
        <v>2165</v>
      </c>
      <c r="N159" s="32"/>
    </row>
    <row r="160" spans="1:14" ht="51" x14ac:dyDescent="0.2">
      <c r="A160" s="30" t="s">
        <v>299</v>
      </c>
      <c r="B160" s="30" t="s">
        <v>300</v>
      </c>
      <c r="C160" s="32"/>
      <c r="D160" s="35" t="s">
        <v>2166</v>
      </c>
      <c r="E160" s="33"/>
      <c r="F160" s="203"/>
      <c r="G160" s="33"/>
      <c r="H160" s="33"/>
      <c r="I160" s="32">
        <v>2020</v>
      </c>
      <c r="J160" s="32"/>
      <c r="K160" s="32"/>
      <c r="L160" s="33" t="s">
        <v>2167</v>
      </c>
      <c r="M160" s="197" t="s">
        <v>2168</v>
      </c>
      <c r="N160" s="32"/>
    </row>
    <row r="161" spans="1:14" ht="32" x14ac:dyDescent="0.2">
      <c r="A161" s="30"/>
      <c r="B161" s="30"/>
      <c r="C161" s="32"/>
      <c r="D161" s="35"/>
      <c r="E161" s="33"/>
      <c r="F161" s="204" t="s">
        <v>2169</v>
      </c>
      <c r="G161" s="33"/>
      <c r="H161" s="33"/>
      <c r="I161" s="32">
        <v>2030</v>
      </c>
      <c r="J161" s="32"/>
      <c r="K161" s="32"/>
      <c r="L161" s="33" t="s">
        <v>2170</v>
      </c>
      <c r="M161" s="185" t="s">
        <v>2171</v>
      </c>
      <c r="N161" s="32"/>
    </row>
    <row r="162" spans="1:14" ht="102" x14ac:dyDescent="0.2">
      <c r="A162" s="30" t="s">
        <v>304</v>
      </c>
      <c r="B162" s="30" t="s">
        <v>305</v>
      </c>
      <c r="C162" s="32"/>
      <c r="D162" s="33"/>
      <c r="E162" s="33"/>
      <c r="F162" s="33"/>
      <c r="G162" s="33" t="s">
        <v>2172</v>
      </c>
      <c r="H162" s="33"/>
      <c r="I162" s="32"/>
      <c r="J162" s="32">
        <v>2030</v>
      </c>
      <c r="K162" s="32"/>
      <c r="L162" s="33" t="s">
        <v>2173</v>
      </c>
      <c r="M162" s="146" t="s">
        <v>1535</v>
      </c>
      <c r="N162" s="32"/>
    </row>
    <row r="163" spans="1:14" ht="85" x14ac:dyDescent="0.2">
      <c r="A163" s="30"/>
      <c r="B163" s="30"/>
      <c r="C163" s="33" t="s">
        <v>2011</v>
      </c>
      <c r="D163" s="35"/>
      <c r="E163" s="33"/>
      <c r="F163" s="33"/>
      <c r="G163" s="33"/>
      <c r="H163" s="33" t="s">
        <v>2174</v>
      </c>
      <c r="I163" s="32">
        <v>2025</v>
      </c>
      <c r="J163" s="32"/>
      <c r="K163" s="32">
        <v>2050</v>
      </c>
      <c r="L163" s="33" t="s">
        <v>2175</v>
      </c>
      <c r="M163" s="146" t="s">
        <v>1535</v>
      </c>
      <c r="N163" s="32"/>
    </row>
    <row r="164" spans="1:14" ht="255" x14ac:dyDescent="0.2">
      <c r="A164" s="30"/>
      <c r="B164" s="30"/>
      <c r="C164" s="49" t="s">
        <v>2176</v>
      </c>
      <c r="D164" s="205"/>
      <c r="E164" s="49" t="s">
        <v>2177</v>
      </c>
      <c r="F164" s="33"/>
      <c r="G164" s="33"/>
      <c r="H164" s="33"/>
      <c r="I164" s="32"/>
      <c r="J164" s="32" t="s">
        <v>2178</v>
      </c>
      <c r="K164" s="32"/>
      <c r="L164" s="33" t="s">
        <v>2179</v>
      </c>
      <c r="M164" s="66" t="s">
        <v>2180</v>
      </c>
      <c r="N164" s="32"/>
    </row>
    <row r="165" spans="1:14" ht="34" x14ac:dyDescent="0.2">
      <c r="A165" s="30"/>
      <c r="B165" s="30"/>
      <c r="C165" s="32"/>
      <c r="D165" s="33"/>
      <c r="E165" s="33"/>
      <c r="F165" s="33"/>
      <c r="G165" s="33" t="s">
        <v>2181</v>
      </c>
      <c r="H165" s="33"/>
      <c r="I165" s="32"/>
      <c r="J165" s="32"/>
      <c r="K165" s="32">
        <v>2050</v>
      </c>
      <c r="L165" s="33" t="s">
        <v>2182</v>
      </c>
      <c r="M165" s="146" t="s">
        <v>2183</v>
      </c>
      <c r="N165" s="32"/>
    </row>
    <row r="166" spans="1:14" ht="51" x14ac:dyDescent="0.2">
      <c r="A166" s="30" t="s">
        <v>312</v>
      </c>
      <c r="B166" s="30" t="s">
        <v>313</v>
      </c>
      <c r="C166" s="32"/>
      <c r="D166" s="33" t="s">
        <v>2184</v>
      </c>
      <c r="E166" s="33"/>
      <c r="F166" s="33"/>
      <c r="G166" s="33"/>
      <c r="H166" s="33"/>
      <c r="I166" s="32">
        <v>2020</v>
      </c>
      <c r="J166" s="32"/>
      <c r="K166" s="32"/>
      <c r="L166" s="33" t="s">
        <v>2185</v>
      </c>
      <c r="M166" s="146" t="s">
        <v>2186</v>
      </c>
      <c r="N166" s="32"/>
    </row>
    <row r="167" spans="1:14" ht="51" x14ac:dyDescent="0.2">
      <c r="A167" s="30"/>
      <c r="B167" s="30"/>
      <c r="C167" s="32"/>
      <c r="D167" s="33" t="s">
        <v>2187</v>
      </c>
      <c r="E167" s="33"/>
      <c r="F167" s="33"/>
      <c r="G167" s="33"/>
      <c r="H167" s="33"/>
      <c r="I167" s="32">
        <v>2020</v>
      </c>
      <c r="J167" s="32"/>
      <c r="K167" s="32"/>
      <c r="L167" s="33" t="s">
        <v>2185</v>
      </c>
      <c r="M167" s="146" t="s">
        <v>2186</v>
      </c>
      <c r="N167" s="32"/>
    </row>
    <row r="168" spans="1:14" ht="51" x14ac:dyDescent="0.2">
      <c r="A168" s="30"/>
      <c r="B168" s="30"/>
      <c r="C168" s="32"/>
      <c r="D168" s="33" t="s">
        <v>2188</v>
      </c>
      <c r="E168" s="33"/>
      <c r="F168" s="33"/>
      <c r="G168" s="33"/>
      <c r="H168" s="33"/>
      <c r="I168" s="32"/>
      <c r="J168" s="32">
        <v>2030</v>
      </c>
      <c r="K168" s="32"/>
      <c r="L168" s="33" t="s">
        <v>2189</v>
      </c>
      <c r="M168" s="146" t="s">
        <v>2190</v>
      </c>
      <c r="N168" s="32"/>
    </row>
    <row r="169" spans="1:14" ht="51" x14ac:dyDescent="0.2">
      <c r="A169" s="30"/>
      <c r="B169" s="30"/>
      <c r="C169" s="33" t="s">
        <v>2191</v>
      </c>
      <c r="D169" s="35"/>
      <c r="E169" s="33"/>
      <c r="F169" s="33"/>
      <c r="G169" s="33"/>
      <c r="H169" s="33"/>
      <c r="I169" s="32"/>
      <c r="J169" s="32"/>
      <c r="K169" s="32">
        <v>2050</v>
      </c>
      <c r="L169" s="33" t="s">
        <v>2192</v>
      </c>
      <c r="M169" s="146" t="s">
        <v>2193</v>
      </c>
      <c r="N169" s="32"/>
    </row>
    <row r="170" spans="1:14" ht="34" x14ac:dyDescent="0.2">
      <c r="A170" s="30"/>
      <c r="B170" s="30"/>
      <c r="C170" s="32"/>
      <c r="D170" s="33"/>
      <c r="E170" s="33"/>
      <c r="F170" s="33" t="s">
        <v>2194</v>
      </c>
      <c r="G170" s="33"/>
      <c r="H170" s="33"/>
      <c r="I170" s="32"/>
      <c r="J170" s="32">
        <v>2035</v>
      </c>
      <c r="K170" s="32"/>
      <c r="L170" s="33" t="s">
        <v>2195</v>
      </c>
      <c r="M170" s="197" t="s">
        <v>2196</v>
      </c>
      <c r="N170" s="32"/>
    </row>
    <row r="171" spans="1:14" ht="34" x14ac:dyDescent="0.2">
      <c r="A171" s="30"/>
      <c r="B171" s="30"/>
      <c r="C171" s="32"/>
      <c r="D171" s="33"/>
      <c r="E171" s="33"/>
      <c r="F171" s="33" t="s">
        <v>2197</v>
      </c>
      <c r="G171" s="33"/>
      <c r="H171" s="33"/>
      <c r="I171" s="32">
        <v>2025</v>
      </c>
      <c r="J171" s="32"/>
      <c r="K171" s="32"/>
      <c r="L171" s="33" t="s">
        <v>2195</v>
      </c>
      <c r="M171" s="197" t="s">
        <v>2196</v>
      </c>
      <c r="N171" s="32"/>
    </row>
    <row r="172" spans="1:14" ht="51" x14ac:dyDescent="0.2">
      <c r="A172" s="30"/>
      <c r="B172" s="30"/>
      <c r="C172" s="32"/>
      <c r="D172" s="33"/>
      <c r="E172" s="33"/>
      <c r="F172" s="33"/>
      <c r="G172" s="194" t="s">
        <v>1874</v>
      </c>
      <c r="H172" s="49"/>
      <c r="I172" s="32"/>
      <c r="J172" s="32">
        <v>2030</v>
      </c>
      <c r="K172" s="32"/>
      <c r="L172" s="33" t="s">
        <v>1875</v>
      </c>
      <c r="M172" s="146" t="s">
        <v>1876</v>
      </c>
      <c r="N172" s="32" t="s">
        <v>1873</v>
      </c>
    </row>
    <row r="173" spans="1:14" ht="101.25" customHeight="1" x14ac:dyDescent="0.2">
      <c r="A173" s="30"/>
      <c r="B173" s="30"/>
      <c r="C173" s="33"/>
      <c r="D173" s="199" t="s">
        <v>1904</v>
      </c>
      <c r="E173" s="33"/>
      <c r="F173" s="33"/>
      <c r="G173" s="33"/>
      <c r="H173" s="199" t="s">
        <v>1905</v>
      </c>
      <c r="I173" s="32">
        <v>2025</v>
      </c>
      <c r="J173" s="32">
        <v>2030</v>
      </c>
      <c r="K173" s="32"/>
      <c r="L173" s="33" t="s">
        <v>1906</v>
      </c>
      <c r="M173" s="146" t="s">
        <v>1907</v>
      </c>
      <c r="N173" s="32" t="s">
        <v>1873</v>
      </c>
    </row>
    <row r="174" spans="1:14" ht="187" x14ac:dyDescent="0.2">
      <c r="A174" s="30"/>
      <c r="B174" s="30"/>
      <c r="C174" s="32"/>
      <c r="D174" s="33"/>
      <c r="E174" s="33"/>
      <c r="F174" s="194" t="s">
        <v>2198</v>
      </c>
      <c r="G174" s="33"/>
      <c r="H174" s="33"/>
      <c r="I174" s="32"/>
      <c r="J174" s="32">
        <v>2030</v>
      </c>
      <c r="K174" s="206" t="s">
        <v>2199</v>
      </c>
      <c r="L174" s="33" t="s">
        <v>2200</v>
      </c>
      <c r="M174" s="197" t="s">
        <v>2201</v>
      </c>
      <c r="N174" s="32" t="s">
        <v>1873</v>
      </c>
    </row>
    <row r="175" spans="1:14" ht="51" customHeight="1" x14ac:dyDescent="0.2">
      <c r="A175" s="30"/>
      <c r="B175" s="30"/>
      <c r="C175" s="32"/>
      <c r="D175" s="33"/>
      <c r="E175" s="33"/>
      <c r="F175" s="194" t="s">
        <v>1887</v>
      </c>
      <c r="G175" s="33"/>
      <c r="H175" s="33"/>
      <c r="I175" s="32"/>
      <c r="J175" s="32"/>
      <c r="K175" s="32">
        <v>2040</v>
      </c>
      <c r="L175" s="33" t="s">
        <v>1888</v>
      </c>
      <c r="M175" s="185" t="s">
        <v>1889</v>
      </c>
      <c r="N175" s="32" t="s">
        <v>1873</v>
      </c>
    </row>
    <row r="176" spans="1:14" ht="51" x14ac:dyDescent="0.2">
      <c r="A176" s="30"/>
      <c r="B176" s="30"/>
      <c r="C176" s="32"/>
      <c r="D176" s="33"/>
      <c r="E176" s="33"/>
      <c r="F176" s="33"/>
      <c r="G176" s="33"/>
      <c r="H176" s="194" t="s">
        <v>1870</v>
      </c>
      <c r="I176" s="32"/>
      <c r="J176" s="32"/>
      <c r="K176" s="32" t="s">
        <v>12</v>
      </c>
      <c r="L176" s="33" t="s">
        <v>1871</v>
      </c>
      <c r="M176" s="146" t="s">
        <v>1872</v>
      </c>
      <c r="N176" s="32" t="s">
        <v>1873</v>
      </c>
    </row>
    <row r="177" spans="1:14" ht="119" x14ac:dyDescent="0.2">
      <c r="A177" s="30"/>
      <c r="B177" s="30"/>
      <c r="C177" s="32"/>
      <c r="D177" s="33"/>
      <c r="E177" s="33"/>
      <c r="F177" s="33"/>
      <c r="G177" s="33" t="s">
        <v>2202</v>
      </c>
      <c r="H177" s="33"/>
      <c r="I177" s="32"/>
      <c r="J177" s="32"/>
      <c r="K177" s="32"/>
      <c r="L177" s="33" t="s">
        <v>2203</v>
      </c>
      <c r="M177" s="146" t="s">
        <v>2204</v>
      </c>
      <c r="N177" s="32"/>
    </row>
    <row r="178" spans="1:14" ht="34" x14ac:dyDescent="0.2">
      <c r="A178" s="30" t="s">
        <v>320</v>
      </c>
      <c r="B178" s="30" t="s">
        <v>321</v>
      </c>
      <c r="C178" s="32"/>
      <c r="D178" s="33"/>
      <c r="E178" s="33"/>
      <c r="F178" s="33" t="s">
        <v>2205</v>
      </c>
      <c r="G178" s="33"/>
      <c r="H178" s="33"/>
      <c r="I178" s="32">
        <v>2020</v>
      </c>
      <c r="J178" s="32"/>
      <c r="K178" s="32"/>
      <c r="L178" s="33" t="s">
        <v>2206</v>
      </c>
      <c r="M178" s="146" t="s">
        <v>2207</v>
      </c>
      <c r="N178" s="32"/>
    </row>
    <row r="179" spans="1:14" ht="101.25" customHeight="1" x14ac:dyDescent="0.2">
      <c r="A179" s="30"/>
      <c r="B179" s="30"/>
      <c r="C179" s="33"/>
      <c r="D179" s="196" t="s">
        <v>1904</v>
      </c>
      <c r="E179" s="33"/>
      <c r="F179" s="33"/>
      <c r="G179" s="33"/>
      <c r="H179" s="199" t="s">
        <v>1905</v>
      </c>
      <c r="I179" s="32">
        <v>2025</v>
      </c>
      <c r="J179" s="32">
        <v>2030</v>
      </c>
      <c r="K179" s="32"/>
      <c r="L179" s="33" t="s">
        <v>1906</v>
      </c>
      <c r="M179" s="146" t="s">
        <v>1907</v>
      </c>
      <c r="N179" s="32" t="s">
        <v>1873</v>
      </c>
    </row>
    <row r="180" spans="1:14" ht="34" x14ac:dyDescent="0.2">
      <c r="A180" s="30" t="s">
        <v>325</v>
      </c>
      <c r="B180" s="30" t="s">
        <v>326</v>
      </c>
      <c r="C180" s="32"/>
      <c r="D180" s="33" t="s">
        <v>2208</v>
      </c>
      <c r="E180" s="33"/>
      <c r="F180" s="33"/>
      <c r="G180" s="33"/>
      <c r="H180" s="33"/>
      <c r="I180" s="32"/>
      <c r="J180" s="32">
        <v>2030</v>
      </c>
      <c r="K180" s="32"/>
      <c r="L180" s="33" t="s">
        <v>2209</v>
      </c>
      <c r="M180" s="146" t="s">
        <v>2210</v>
      </c>
      <c r="N180" s="32"/>
    </row>
    <row r="181" spans="1:14" ht="119" x14ac:dyDescent="0.2">
      <c r="A181" s="30"/>
      <c r="B181" s="30"/>
      <c r="C181" s="32"/>
      <c r="D181" s="33" t="s">
        <v>2211</v>
      </c>
      <c r="E181" s="33"/>
      <c r="F181" s="33" t="s">
        <v>2212</v>
      </c>
      <c r="G181" s="33" t="s">
        <v>2213</v>
      </c>
      <c r="H181" s="33"/>
      <c r="I181" s="32"/>
      <c r="J181" s="32">
        <v>2030</v>
      </c>
      <c r="K181" s="32"/>
      <c r="L181" s="33" t="s">
        <v>2214</v>
      </c>
      <c r="M181" s="66" t="s">
        <v>2215</v>
      </c>
      <c r="N181" s="32"/>
    </row>
    <row r="182" spans="1:14" ht="51" x14ac:dyDescent="0.2">
      <c r="A182" s="30"/>
      <c r="B182" s="30"/>
      <c r="C182" s="32"/>
      <c r="D182" s="33"/>
      <c r="E182" s="33"/>
      <c r="F182" s="33"/>
      <c r="G182" s="33" t="s">
        <v>2216</v>
      </c>
      <c r="H182" s="33"/>
      <c r="I182" s="32">
        <v>2025</v>
      </c>
      <c r="J182" s="32"/>
      <c r="K182" s="32"/>
      <c r="L182" s="33" t="s">
        <v>2217</v>
      </c>
      <c r="M182" s="146" t="s">
        <v>2218</v>
      </c>
      <c r="N182" s="32"/>
    </row>
    <row r="183" spans="1:14" ht="34" x14ac:dyDescent="0.2">
      <c r="A183" s="30" t="s">
        <v>331</v>
      </c>
      <c r="B183" s="30" t="s">
        <v>332</v>
      </c>
      <c r="C183" s="32"/>
      <c r="D183" s="33"/>
      <c r="E183" s="33"/>
      <c r="F183" s="33"/>
      <c r="G183" s="33" t="s">
        <v>2219</v>
      </c>
      <c r="H183" s="33"/>
      <c r="I183" s="32">
        <v>2025</v>
      </c>
      <c r="J183" s="32"/>
      <c r="K183" s="32"/>
      <c r="L183" s="33" t="s">
        <v>2220</v>
      </c>
      <c r="M183" s="146" t="s">
        <v>2221</v>
      </c>
      <c r="N183" s="32"/>
    </row>
    <row r="184" spans="1:14" ht="101.25" customHeight="1" x14ac:dyDescent="0.2">
      <c r="A184" s="30"/>
      <c r="B184" s="30"/>
      <c r="C184" s="33"/>
      <c r="D184" s="196" t="s">
        <v>1904</v>
      </c>
      <c r="E184" s="33"/>
      <c r="F184" s="33"/>
      <c r="G184" s="33"/>
      <c r="H184" s="199" t="s">
        <v>1905</v>
      </c>
      <c r="I184" s="32">
        <v>2025</v>
      </c>
      <c r="J184" s="32">
        <v>2030</v>
      </c>
      <c r="K184" s="32"/>
      <c r="L184" s="33" t="s">
        <v>1906</v>
      </c>
      <c r="M184" s="146" t="s">
        <v>1907</v>
      </c>
      <c r="N184" s="32" t="s">
        <v>1873</v>
      </c>
    </row>
    <row r="185" spans="1:14" ht="85" x14ac:dyDescent="0.2">
      <c r="A185" s="30" t="s">
        <v>336</v>
      </c>
      <c r="B185" s="30" t="s">
        <v>337</v>
      </c>
      <c r="C185" s="33" t="s">
        <v>2222</v>
      </c>
      <c r="D185" s="35"/>
      <c r="E185" s="33"/>
      <c r="F185" s="33"/>
      <c r="G185" s="33"/>
      <c r="H185" s="33"/>
      <c r="I185" s="32"/>
      <c r="J185" s="32"/>
      <c r="K185" s="32">
        <v>2050</v>
      </c>
      <c r="L185" s="33" t="s">
        <v>2223</v>
      </c>
      <c r="M185" s="146" t="s">
        <v>2224</v>
      </c>
      <c r="N185" s="32"/>
    </row>
    <row r="186" spans="1:14" ht="85" x14ac:dyDescent="0.2">
      <c r="A186" s="30"/>
      <c r="B186" s="30"/>
      <c r="C186" s="32"/>
      <c r="D186" s="33"/>
      <c r="E186" s="33"/>
      <c r="F186" s="33"/>
      <c r="G186" s="33"/>
      <c r="H186" s="33" t="s">
        <v>2225</v>
      </c>
      <c r="I186" s="32"/>
      <c r="J186" s="32">
        <v>2030</v>
      </c>
      <c r="K186" s="32"/>
      <c r="L186" s="33" t="s">
        <v>2226</v>
      </c>
      <c r="M186" s="146" t="s">
        <v>2227</v>
      </c>
      <c r="N186" s="32"/>
    </row>
    <row r="187" spans="1:14" ht="51" x14ac:dyDescent="0.2">
      <c r="A187" s="30"/>
      <c r="B187" s="30"/>
      <c r="C187" s="32"/>
      <c r="D187" s="33" t="s">
        <v>2228</v>
      </c>
      <c r="E187" s="33"/>
      <c r="F187" s="33"/>
      <c r="G187" s="33"/>
      <c r="H187" s="33"/>
      <c r="I187" s="32">
        <v>2022</v>
      </c>
      <c r="J187" s="32"/>
      <c r="K187" s="32"/>
      <c r="L187" s="33" t="s">
        <v>2229</v>
      </c>
      <c r="M187" s="146" t="s">
        <v>1366</v>
      </c>
      <c r="N187" s="32"/>
    </row>
    <row r="188" spans="1:14" ht="51" x14ac:dyDescent="0.2">
      <c r="A188" s="30" t="s">
        <v>344</v>
      </c>
      <c r="B188" s="30" t="s">
        <v>345</v>
      </c>
      <c r="C188" s="32"/>
      <c r="D188" s="33" t="s">
        <v>2230</v>
      </c>
      <c r="E188" s="33"/>
      <c r="F188" s="33"/>
      <c r="G188" s="33"/>
      <c r="H188" s="33"/>
      <c r="I188" s="32"/>
      <c r="J188" s="32">
        <v>2030</v>
      </c>
      <c r="K188" s="32"/>
      <c r="L188" s="33" t="s">
        <v>2231</v>
      </c>
      <c r="M188" s="146" t="s">
        <v>2232</v>
      </c>
      <c r="N188" s="32"/>
    </row>
    <row r="189" spans="1:14" ht="51" x14ac:dyDescent="0.2">
      <c r="A189" s="30"/>
      <c r="B189" s="30"/>
      <c r="C189" s="32"/>
      <c r="D189" s="33"/>
      <c r="E189" s="33" t="s">
        <v>2233</v>
      </c>
      <c r="F189" s="33"/>
      <c r="G189" s="33"/>
      <c r="H189" s="33"/>
      <c r="I189" s="32"/>
      <c r="J189" s="32"/>
      <c r="K189" s="32">
        <v>2040</v>
      </c>
      <c r="L189" s="33" t="s">
        <v>2234</v>
      </c>
      <c r="M189" s="146" t="s">
        <v>2235</v>
      </c>
      <c r="N189" s="32"/>
    </row>
    <row r="190" spans="1:14" ht="85.25" customHeight="1" x14ac:dyDescent="0.2">
      <c r="A190" s="30"/>
      <c r="B190" s="30"/>
      <c r="C190" s="32"/>
      <c r="D190" s="33"/>
      <c r="E190" s="33"/>
      <c r="F190" s="33"/>
      <c r="G190" s="33" t="s">
        <v>2236</v>
      </c>
      <c r="H190" s="33"/>
      <c r="I190" s="32"/>
      <c r="J190" s="32">
        <v>2030</v>
      </c>
      <c r="K190" s="32"/>
      <c r="L190" s="33" t="s">
        <v>2237</v>
      </c>
      <c r="M190" s="146" t="s">
        <v>2238</v>
      </c>
      <c r="N190" s="32"/>
    </row>
    <row r="191" spans="1:14" ht="34" x14ac:dyDescent="0.2">
      <c r="A191" s="30"/>
      <c r="B191" s="30"/>
      <c r="C191" s="32"/>
      <c r="D191" s="33"/>
      <c r="E191" s="33"/>
      <c r="F191" s="33"/>
      <c r="G191" s="33"/>
      <c r="H191" s="33" t="s">
        <v>2239</v>
      </c>
      <c r="I191" s="32"/>
      <c r="J191" s="32">
        <v>2030</v>
      </c>
      <c r="K191" s="32"/>
      <c r="L191" s="33" t="s">
        <v>2240</v>
      </c>
      <c r="M191" s="146" t="s">
        <v>2241</v>
      </c>
      <c r="N191" s="32"/>
    </row>
    <row r="192" spans="1:14" ht="51" x14ac:dyDescent="0.2">
      <c r="A192" s="30"/>
      <c r="B192" s="30"/>
      <c r="C192" s="32"/>
      <c r="D192" s="33" t="s">
        <v>2242</v>
      </c>
      <c r="E192" s="33"/>
      <c r="F192" s="33"/>
      <c r="G192" s="33"/>
      <c r="H192" s="33"/>
      <c r="I192" s="32"/>
      <c r="J192" s="32">
        <v>2030</v>
      </c>
      <c r="K192" s="32"/>
      <c r="L192" s="33" t="s">
        <v>2114</v>
      </c>
      <c r="M192" s="146" t="s">
        <v>2243</v>
      </c>
      <c r="N192" s="32"/>
    </row>
    <row r="193" spans="1:14" ht="68" x14ac:dyDescent="0.2">
      <c r="A193" s="30" t="s">
        <v>352</v>
      </c>
      <c r="B193" s="30" t="s">
        <v>353</v>
      </c>
      <c r="C193" s="32"/>
      <c r="D193" s="33" t="s">
        <v>2244</v>
      </c>
      <c r="E193" s="33"/>
      <c r="F193" s="33"/>
      <c r="G193" s="33"/>
      <c r="H193" s="33"/>
      <c r="I193" s="32"/>
      <c r="J193" s="32">
        <v>2030</v>
      </c>
      <c r="K193" s="32"/>
      <c r="L193" s="33" t="s">
        <v>2245</v>
      </c>
      <c r="M193" s="146" t="s">
        <v>1549</v>
      </c>
      <c r="N193" s="32"/>
    </row>
    <row r="194" spans="1:14" ht="80" x14ac:dyDescent="0.2">
      <c r="A194" s="30"/>
      <c r="B194" s="30"/>
      <c r="C194" s="32" t="s">
        <v>2246</v>
      </c>
      <c r="D194" s="49" t="s">
        <v>2247</v>
      </c>
      <c r="E194" s="33"/>
      <c r="F194" s="33"/>
      <c r="G194" s="33"/>
      <c r="H194" s="33"/>
      <c r="I194" s="32"/>
      <c r="J194" s="32">
        <v>2030</v>
      </c>
      <c r="K194" s="32">
        <v>2050</v>
      </c>
      <c r="L194" s="33" t="s">
        <v>2248</v>
      </c>
      <c r="M194" s="66" t="s">
        <v>2249</v>
      </c>
      <c r="N194" s="32"/>
    </row>
    <row r="195" spans="1:14" ht="51" x14ac:dyDescent="0.2">
      <c r="A195" s="30"/>
      <c r="B195" s="30"/>
      <c r="C195" s="32"/>
      <c r="D195" s="49"/>
      <c r="E195" s="33"/>
      <c r="F195" s="33"/>
      <c r="G195" s="33" t="s">
        <v>2250</v>
      </c>
      <c r="H195" s="33"/>
      <c r="I195" s="32"/>
      <c r="J195" s="32">
        <v>2030</v>
      </c>
      <c r="K195" s="32"/>
      <c r="L195" s="33" t="s">
        <v>2251</v>
      </c>
      <c r="M195" s="146" t="s">
        <v>2252</v>
      </c>
      <c r="N195" s="32"/>
    </row>
    <row r="196" spans="1:14" ht="34" x14ac:dyDescent="0.2">
      <c r="A196" s="30"/>
      <c r="B196" s="30"/>
      <c r="C196" s="32"/>
      <c r="D196" s="33"/>
      <c r="E196" s="33"/>
      <c r="F196" s="35"/>
      <c r="G196" s="33" t="s">
        <v>2253</v>
      </c>
      <c r="H196" s="33"/>
      <c r="I196" s="32"/>
      <c r="J196" s="32">
        <v>2035</v>
      </c>
      <c r="K196" s="32"/>
      <c r="L196" s="33" t="s">
        <v>2254</v>
      </c>
      <c r="M196" s="146" t="s">
        <v>2255</v>
      </c>
      <c r="N196" s="32"/>
    </row>
    <row r="197" spans="1:14" ht="68" x14ac:dyDescent="0.2">
      <c r="A197" s="30"/>
      <c r="B197" s="30"/>
      <c r="C197" s="32"/>
      <c r="D197" s="33"/>
      <c r="E197" s="33"/>
      <c r="F197" s="33"/>
      <c r="G197" s="33" t="s">
        <v>2256</v>
      </c>
      <c r="H197" s="33"/>
      <c r="I197" s="32"/>
      <c r="J197" s="32"/>
      <c r="K197" s="32">
        <v>2040</v>
      </c>
      <c r="L197" s="33" t="s">
        <v>2257</v>
      </c>
      <c r="M197" s="146" t="s">
        <v>2258</v>
      </c>
      <c r="N197" s="32"/>
    </row>
    <row r="198" spans="1:14" ht="51" x14ac:dyDescent="0.2">
      <c r="A198" s="30"/>
      <c r="B198" s="30"/>
      <c r="C198" s="32"/>
      <c r="D198" s="33"/>
      <c r="E198" s="33"/>
      <c r="F198" s="33"/>
      <c r="G198" s="194" t="s">
        <v>1874</v>
      </c>
      <c r="H198" s="49"/>
      <c r="I198" s="32"/>
      <c r="J198" s="32">
        <v>2030</v>
      </c>
      <c r="K198" s="32"/>
      <c r="L198" s="33" t="s">
        <v>1875</v>
      </c>
      <c r="M198" s="146" t="s">
        <v>1876</v>
      </c>
      <c r="N198" s="32" t="s">
        <v>1873</v>
      </c>
    </row>
    <row r="199" spans="1:14" ht="102" x14ac:dyDescent="0.2">
      <c r="A199" s="30"/>
      <c r="B199" s="30"/>
      <c r="C199" s="32" t="s">
        <v>2259</v>
      </c>
      <c r="D199" s="33"/>
      <c r="E199" s="33"/>
      <c r="F199" s="33"/>
      <c r="G199" s="33"/>
      <c r="H199" s="33"/>
      <c r="I199" s="32"/>
      <c r="J199" s="32"/>
      <c r="K199" s="32">
        <v>2050</v>
      </c>
      <c r="L199" s="33" t="s">
        <v>2260</v>
      </c>
      <c r="M199" s="146" t="s">
        <v>2261</v>
      </c>
      <c r="N199" s="32"/>
    </row>
    <row r="200" spans="1:14" ht="68" x14ac:dyDescent="0.2">
      <c r="A200" s="30"/>
      <c r="B200" s="30"/>
      <c r="C200" s="35"/>
      <c r="D200" s="32" t="s">
        <v>2262</v>
      </c>
      <c r="E200" s="33"/>
      <c r="F200" s="33"/>
      <c r="G200" s="33"/>
      <c r="H200" s="33"/>
      <c r="I200" s="32">
        <v>2020</v>
      </c>
      <c r="J200" s="32"/>
      <c r="K200" s="32"/>
      <c r="L200" s="33" t="s">
        <v>2263</v>
      </c>
      <c r="M200" s="185" t="s">
        <v>2264</v>
      </c>
      <c r="N200" s="32"/>
    </row>
    <row r="201" spans="1:14" ht="102" x14ac:dyDescent="0.2">
      <c r="A201" s="30"/>
      <c r="B201" s="30"/>
      <c r="C201" s="33" t="s">
        <v>2265</v>
      </c>
      <c r="D201" s="33" t="s">
        <v>2266</v>
      </c>
      <c r="E201" s="33"/>
      <c r="F201" s="33" t="s">
        <v>2267</v>
      </c>
      <c r="G201" s="33"/>
      <c r="H201" s="33"/>
      <c r="I201" s="32"/>
      <c r="J201" s="32">
        <v>2030</v>
      </c>
      <c r="K201" s="32">
        <v>2050</v>
      </c>
      <c r="L201" s="33" t="s">
        <v>2268</v>
      </c>
      <c r="M201" s="146" t="s">
        <v>2269</v>
      </c>
      <c r="N201" s="32"/>
    </row>
    <row r="202" spans="1:14" ht="51" x14ac:dyDescent="0.2">
      <c r="A202" s="30" t="s">
        <v>357</v>
      </c>
      <c r="B202" s="30" t="s">
        <v>358</v>
      </c>
      <c r="C202" s="32"/>
      <c r="D202" s="33" t="s">
        <v>2270</v>
      </c>
      <c r="E202" s="33"/>
      <c r="F202" s="33"/>
      <c r="G202" s="33"/>
      <c r="H202" s="33"/>
      <c r="I202" s="32"/>
      <c r="J202" s="32">
        <v>2030</v>
      </c>
      <c r="K202" s="32"/>
      <c r="L202" s="33" t="s">
        <v>2271</v>
      </c>
      <c r="M202" s="146" t="s">
        <v>2272</v>
      </c>
      <c r="N202" s="32"/>
    </row>
    <row r="203" spans="1:14" ht="68" x14ac:dyDescent="0.2">
      <c r="A203" s="30"/>
      <c r="B203" s="30"/>
      <c r="C203" s="32"/>
      <c r="D203" s="33" t="s">
        <v>2273</v>
      </c>
      <c r="E203" s="33"/>
      <c r="F203" s="33"/>
      <c r="G203" s="33"/>
      <c r="H203" s="33"/>
      <c r="I203" s="32"/>
      <c r="J203" s="32">
        <v>2030</v>
      </c>
      <c r="K203" s="32"/>
      <c r="L203" s="33" t="s">
        <v>1926</v>
      </c>
      <c r="M203" s="146" t="s">
        <v>2274</v>
      </c>
      <c r="N203" s="32"/>
    </row>
    <row r="204" spans="1:14" ht="119" customHeight="1" x14ac:dyDescent="0.2">
      <c r="A204" s="30"/>
      <c r="B204" s="30"/>
      <c r="C204" s="32"/>
      <c r="D204" s="33" t="s">
        <v>2275</v>
      </c>
      <c r="E204" s="33"/>
      <c r="F204" s="33"/>
      <c r="G204" s="33"/>
      <c r="H204" s="33"/>
      <c r="I204" s="32"/>
      <c r="J204" s="32">
        <v>2030</v>
      </c>
      <c r="K204" s="32"/>
      <c r="L204" s="33" t="s">
        <v>2276</v>
      </c>
      <c r="M204" s="146" t="s">
        <v>2274</v>
      </c>
      <c r="N204" s="32"/>
    </row>
    <row r="205" spans="1:14" ht="34" x14ac:dyDescent="0.2">
      <c r="A205" s="30"/>
      <c r="B205" s="30"/>
      <c r="C205" s="32"/>
      <c r="D205" s="33" t="s">
        <v>2277</v>
      </c>
      <c r="E205" s="33"/>
      <c r="F205" s="33"/>
      <c r="G205" s="33"/>
      <c r="H205" s="33"/>
      <c r="I205" s="32">
        <v>2025</v>
      </c>
      <c r="J205" s="32"/>
      <c r="K205" s="32"/>
      <c r="L205" s="33" t="s">
        <v>1850</v>
      </c>
      <c r="M205" s="146"/>
      <c r="N205" s="32"/>
    </row>
    <row r="206" spans="1:14" ht="34" x14ac:dyDescent="0.2">
      <c r="A206" s="30"/>
      <c r="B206" s="30"/>
      <c r="C206" s="32"/>
      <c r="D206" s="33" t="s">
        <v>2278</v>
      </c>
      <c r="E206" s="33"/>
      <c r="F206" s="33"/>
      <c r="G206" s="33"/>
      <c r="H206" s="33"/>
      <c r="I206" s="32">
        <v>2021</v>
      </c>
      <c r="J206" s="32"/>
      <c r="K206" s="32"/>
      <c r="L206" s="33" t="s">
        <v>1850</v>
      </c>
      <c r="M206" s="146"/>
      <c r="N206" s="32"/>
    </row>
    <row r="207" spans="1:14" ht="136" x14ac:dyDescent="0.2">
      <c r="A207" s="30"/>
      <c r="B207" s="30"/>
      <c r="C207" s="32"/>
      <c r="D207" s="33" t="s">
        <v>2279</v>
      </c>
      <c r="E207" s="33"/>
      <c r="F207" s="33"/>
      <c r="G207" s="33"/>
      <c r="H207" s="33"/>
      <c r="I207" s="32">
        <v>2025</v>
      </c>
      <c r="J207" s="32"/>
      <c r="K207" s="32"/>
      <c r="L207" s="33" t="s">
        <v>2280</v>
      </c>
      <c r="M207" s="145" t="s">
        <v>2281</v>
      </c>
      <c r="N207" s="32"/>
    </row>
    <row r="208" spans="1:14" ht="34" x14ac:dyDescent="0.2">
      <c r="A208" s="30"/>
      <c r="B208" s="30"/>
      <c r="C208" s="32"/>
      <c r="D208" s="35"/>
      <c r="E208" s="33" t="s">
        <v>2282</v>
      </c>
      <c r="F208" s="33"/>
      <c r="G208" s="33"/>
      <c r="H208" s="33"/>
      <c r="I208" s="32"/>
      <c r="J208" s="32"/>
      <c r="K208" s="32"/>
      <c r="L208" s="33" t="s">
        <v>2283</v>
      </c>
      <c r="M208" s="145" t="s">
        <v>2284</v>
      </c>
      <c r="N208" s="32"/>
    </row>
    <row r="209" spans="1:14" x14ac:dyDescent="0.2">
      <c r="A209" s="30" t="s">
        <v>362</v>
      </c>
      <c r="B209" s="30" t="s">
        <v>363</v>
      </c>
      <c r="C209" s="30"/>
      <c r="D209" s="30"/>
      <c r="E209" s="30"/>
      <c r="F209" s="30"/>
      <c r="G209" s="30"/>
      <c r="H209" s="30" t="s">
        <v>2285</v>
      </c>
      <c r="I209" s="30">
        <v>2025</v>
      </c>
      <c r="J209" s="30"/>
      <c r="K209" s="30"/>
      <c r="L209" s="30" t="s">
        <v>2286</v>
      </c>
      <c r="M209" s="207" t="s">
        <v>2287</v>
      </c>
      <c r="N209" s="32"/>
    </row>
    <row r="210" spans="1:14" x14ac:dyDescent="0.2">
      <c r="A210" s="30"/>
      <c r="B210" s="30"/>
      <c r="C210" s="30"/>
      <c r="D210" s="30"/>
      <c r="E210" s="30"/>
      <c r="F210" s="30"/>
      <c r="G210" s="30"/>
      <c r="H210" s="30"/>
      <c r="I210" s="30"/>
      <c r="J210" s="30"/>
      <c r="K210" s="30"/>
      <c r="L210" s="30"/>
      <c r="M210" s="207"/>
      <c r="N210" s="32"/>
    </row>
    <row r="211" spans="1:14" x14ac:dyDescent="0.2">
      <c r="A211" s="30"/>
      <c r="B211" s="30"/>
      <c r="C211" s="30"/>
      <c r="D211" s="30"/>
      <c r="E211" s="30"/>
      <c r="F211" s="30"/>
      <c r="G211" s="30"/>
      <c r="H211" s="30"/>
      <c r="I211" s="30"/>
      <c r="J211" s="30"/>
      <c r="K211" s="30"/>
      <c r="L211" s="30"/>
      <c r="M211" s="207"/>
      <c r="N211" s="32"/>
    </row>
    <row r="212" spans="1:14" x14ac:dyDescent="0.2">
      <c r="A212" s="30"/>
      <c r="B212" s="30"/>
      <c r="C212" s="30"/>
      <c r="D212" s="30"/>
      <c r="E212" s="30"/>
      <c r="F212" s="30"/>
      <c r="G212" s="30"/>
      <c r="H212" s="30"/>
      <c r="I212" s="30"/>
      <c r="J212" s="30"/>
      <c r="K212" s="30"/>
      <c r="L212" s="30"/>
      <c r="M212" s="207"/>
      <c r="N212" s="32"/>
    </row>
    <row r="213" spans="1:14" ht="51" x14ac:dyDescent="0.2">
      <c r="A213" s="30"/>
      <c r="B213" s="30"/>
      <c r="C213" s="32"/>
      <c r="D213" s="32" t="s">
        <v>2288</v>
      </c>
      <c r="E213" s="32"/>
      <c r="F213" s="32"/>
      <c r="G213" s="32"/>
      <c r="H213" s="32"/>
      <c r="I213" s="32"/>
      <c r="J213" s="32">
        <v>2030</v>
      </c>
      <c r="K213" s="32"/>
      <c r="L213" s="32" t="s">
        <v>2289</v>
      </c>
      <c r="M213" s="152" t="s">
        <v>2290</v>
      </c>
      <c r="N213" s="32"/>
    </row>
    <row r="214" spans="1:14" ht="48" x14ac:dyDescent="0.2">
      <c r="A214" s="30"/>
      <c r="B214" s="30"/>
      <c r="C214" s="32"/>
      <c r="D214" s="32"/>
      <c r="E214" s="32"/>
      <c r="F214" s="32" t="s">
        <v>2291</v>
      </c>
      <c r="G214" s="32"/>
      <c r="H214" s="32"/>
      <c r="I214" s="32"/>
      <c r="J214" s="32">
        <v>2030</v>
      </c>
      <c r="K214" s="32"/>
      <c r="L214" s="32" t="s">
        <v>2289</v>
      </c>
      <c r="M214" s="152" t="s">
        <v>2290</v>
      </c>
      <c r="N214" s="32"/>
    </row>
    <row r="215" spans="1:14" ht="153" x14ac:dyDescent="0.2">
      <c r="A215" s="30"/>
      <c r="B215" s="30"/>
      <c r="C215" s="32"/>
      <c r="D215" s="32"/>
      <c r="E215" s="32"/>
      <c r="F215" s="32"/>
      <c r="G215" s="32"/>
      <c r="H215" s="32" t="s">
        <v>2292</v>
      </c>
      <c r="I215" s="32"/>
      <c r="J215" s="32">
        <v>2030</v>
      </c>
      <c r="K215" s="32"/>
      <c r="L215" s="32" t="s">
        <v>2289</v>
      </c>
      <c r="M215" s="152" t="s">
        <v>2290</v>
      </c>
      <c r="N215" s="32"/>
    </row>
    <row r="216" spans="1:14" ht="51" x14ac:dyDescent="0.2">
      <c r="A216" s="30"/>
      <c r="B216" s="30"/>
      <c r="C216" s="32"/>
      <c r="D216" s="32" t="s">
        <v>2293</v>
      </c>
      <c r="E216" s="32"/>
      <c r="F216" s="32"/>
      <c r="G216" s="32"/>
      <c r="H216" s="32"/>
      <c r="I216" s="32"/>
      <c r="J216" s="32">
        <v>2030</v>
      </c>
      <c r="K216" s="32"/>
      <c r="L216" s="32" t="s">
        <v>2289</v>
      </c>
      <c r="M216" s="152" t="s">
        <v>2290</v>
      </c>
      <c r="N216" s="32"/>
    </row>
    <row r="217" spans="1:14" ht="51" x14ac:dyDescent="0.2">
      <c r="A217" s="41" t="s">
        <v>370</v>
      </c>
      <c r="B217" s="41" t="s">
        <v>371</v>
      </c>
      <c r="C217" s="32"/>
      <c r="D217" s="33" t="s">
        <v>2294</v>
      </c>
      <c r="E217" s="33"/>
      <c r="F217" s="33"/>
      <c r="G217" s="33"/>
      <c r="H217" s="33"/>
      <c r="I217" s="32"/>
      <c r="J217" s="32">
        <v>2030</v>
      </c>
      <c r="K217" s="32"/>
      <c r="L217" s="33" t="s">
        <v>2295</v>
      </c>
      <c r="M217" s="146" t="s">
        <v>2296</v>
      </c>
      <c r="N217" s="32"/>
    </row>
    <row r="218" spans="1:14" ht="51" x14ac:dyDescent="0.2">
      <c r="A218" s="42"/>
      <c r="B218" s="42"/>
      <c r="C218" s="32"/>
      <c r="D218" s="33" t="s">
        <v>2294</v>
      </c>
      <c r="E218" s="33"/>
      <c r="F218" s="33"/>
      <c r="G218" s="33"/>
      <c r="H218" s="33"/>
      <c r="I218" s="32"/>
      <c r="J218" s="32">
        <v>2030</v>
      </c>
      <c r="K218" s="32"/>
      <c r="L218" s="33" t="s">
        <v>2297</v>
      </c>
      <c r="M218" s="146" t="s">
        <v>2298</v>
      </c>
      <c r="N218" s="32"/>
    </row>
    <row r="219" spans="1:14" ht="51" x14ac:dyDescent="0.2">
      <c r="A219" s="42"/>
      <c r="B219" s="42"/>
      <c r="C219" s="32"/>
      <c r="D219" s="33" t="s">
        <v>2299</v>
      </c>
      <c r="E219" s="33"/>
      <c r="F219" s="33"/>
      <c r="G219" s="33"/>
      <c r="H219" s="33"/>
      <c r="I219" s="32"/>
      <c r="J219" s="32"/>
      <c r="K219" s="32">
        <v>2050</v>
      </c>
      <c r="L219" s="33" t="s">
        <v>2300</v>
      </c>
      <c r="M219" s="146" t="s">
        <v>2298</v>
      </c>
      <c r="N219" s="32"/>
    </row>
    <row r="220" spans="1:14" ht="51" x14ac:dyDescent="0.2">
      <c r="A220" s="42"/>
      <c r="B220" s="42"/>
      <c r="C220" s="32"/>
      <c r="D220" s="33"/>
      <c r="E220" s="33"/>
      <c r="F220" s="33" t="s">
        <v>2301</v>
      </c>
      <c r="G220" s="33"/>
      <c r="H220" s="33"/>
      <c r="I220" s="32"/>
      <c r="J220" s="32"/>
      <c r="K220" s="32">
        <v>2040</v>
      </c>
      <c r="L220" s="33" t="s">
        <v>2302</v>
      </c>
      <c r="M220" s="146" t="s">
        <v>2298</v>
      </c>
      <c r="N220" s="32"/>
    </row>
    <row r="221" spans="1:14" ht="51" x14ac:dyDescent="0.2">
      <c r="A221" s="30" t="s">
        <v>375</v>
      </c>
      <c r="B221" s="30" t="s">
        <v>376</v>
      </c>
      <c r="C221" s="32"/>
      <c r="D221" s="33" t="s">
        <v>2303</v>
      </c>
      <c r="E221" s="33"/>
      <c r="F221" s="33"/>
      <c r="G221" s="33"/>
      <c r="H221" s="33"/>
      <c r="I221" s="32">
        <v>2025</v>
      </c>
      <c r="J221" s="32"/>
      <c r="K221" s="32"/>
      <c r="L221" s="33" t="s">
        <v>2304</v>
      </c>
      <c r="M221" s="146" t="s">
        <v>2305</v>
      </c>
      <c r="N221" s="32"/>
    </row>
    <row r="222" spans="1:14" ht="51" x14ac:dyDescent="0.2">
      <c r="A222" s="30"/>
      <c r="B222" s="30"/>
      <c r="C222" s="32"/>
      <c r="D222" s="33" t="s">
        <v>2306</v>
      </c>
      <c r="E222" s="33"/>
      <c r="F222" s="33"/>
      <c r="G222" s="33"/>
      <c r="H222" s="33"/>
      <c r="I222" s="32"/>
      <c r="J222" s="32">
        <v>2030</v>
      </c>
      <c r="K222" s="32"/>
      <c r="L222" s="33" t="s">
        <v>2304</v>
      </c>
      <c r="M222" s="66" t="s">
        <v>2305</v>
      </c>
      <c r="N222" s="32"/>
    </row>
    <row r="223" spans="1:14" ht="85" x14ac:dyDescent="0.2">
      <c r="A223" s="30"/>
      <c r="B223" s="30"/>
      <c r="C223" s="32"/>
      <c r="D223" s="33" t="s">
        <v>2307</v>
      </c>
      <c r="E223" s="33"/>
      <c r="F223" s="33"/>
      <c r="G223" s="33"/>
      <c r="H223" s="33"/>
      <c r="I223" s="32">
        <v>2025</v>
      </c>
      <c r="J223" s="32">
        <v>2030</v>
      </c>
      <c r="K223" s="32"/>
      <c r="L223" s="33" t="s">
        <v>2308</v>
      </c>
      <c r="M223" s="66" t="s">
        <v>2309</v>
      </c>
      <c r="N223" s="32"/>
    </row>
    <row r="224" spans="1:14" ht="102" x14ac:dyDescent="0.2">
      <c r="A224" s="30"/>
      <c r="B224" s="30"/>
      <c r="C224" s="32"/>
      <c r="D224" s="33" t="s">
        <v>2310</v>
      </c>
      <c r="E224" s="33"/>
      <c r="F224" s="33"/>
      <c r="G224" s="33"/>
      <c r="H224" s="33"/>
      <c r="I224" s="32">
        <v>2025</v>
      </c>
      <c r="J224" s="32">
        <v>2030</v>
      </c>
      <c r="K224" s="32"/>
      <c r="L224" s="33"/>
      <c r="M224" s="66"/>
      <c r="N224" s="32"/>
    </row>
    <row r="225" spans="1:14" ht="68" x14ac:dyDescent="0.2">
      <c r="A225" s="30"/>
      <c r="B225" s="30"/>
      <c r="C225" s="32"/>
      <c r="D225" s="33" t="s">
        <v>2311</v>
      </c>
      <c r="E225" s="33"/>
      <c r="F225" s="33"/>
      <c r="G225" s="33"/>
      <c r="H225" s="33"/>
      <c r="I225" s="32"/>
      <c r="J225" s="32"/>
      <c r="K225" s="32">
        <v>2050</v>
      </c>
      <c r="L225" s="33" t="s">
        <v>2304</v>
      </c>
      <c r="M225" s="146" t="s">
        <v>2305</v>
      </c>
      <c r="N225" s="32"/>
    </row>
    <row r="226" spans="1:14" ht="51" x14ac:dyDescent="0.2">
      <c r="A226" s="30" t="s">
        <v>383</v>
      </c>
      <c r="B226" s="30" t="s">
        <v>384</v>
      </c>
      <c r="C226" s="32"/>
      <c r="D226" s="33"/>
      <c r="E226" s="33"/>
      <c r="F226" s="33"/>
      <c r="G226" s="33" t="s">
        <v>2312</v>
      </c>
      <c r="H226" s="33"/>
      <c r="I226" s="32"/>
      <c r="J226" s="32">
        <v>2030</v>
      </c>
      <c r="K226" s="32"/>
      <c r="L226" s="33" t="s">
        <v>2313</v>
      </c>
      <c r="M226" s="146" t="s">
        <v>390</v>
      </c>
      <c r="N226" s="32"/>
    </row>
    <row r="227" spans="1:14" ht="85" x14ac:dyDescent="0.2">
      <c r="A227" s="30"/>
      <c r="B227" s="30"/>
      <c r="C227" s="112" t="s">
        <v>2314</v>
      </c>
      <c r="D227" s="49" t="s">
        <v>2315</v>
      </c>
      <c r="E227" s="49" t="s">
        <v>2316</v>
      </c>
      <c r="F227" s="49"/>
      <c r="G227" s="49" t="s">
        <v>2317</v>
      </c>
      <c r="H227" s="49"/>
      <c r="I227" s="32"/>
      <c r="J227" s="32">
        <v>2030</v>
      </c>
      <c r="K227" s="32">
        <v>2050</v>
      </c>
      <c r="L227" s="33" t="s">
        <v>2318</v>
      </c>
      <c r="M227" s="66" t="s">
        <v>2319</v>
      </c>
      <c r="N227" s="32"/>
    </row>
    <row r="228" spans="1:14" ht="34" x14ac:dyDescent="0.2">
      <c r="A228" s="30" t="s">
        <v>394</v>
      </c>
      <c r="B228" s="30" t="s">
        <v>395</v>
      </c>
      <c r="C228" s="32"/>
      <c r="D228" s="33" t="s">
        <v>2320</v>
      </c>
      <c r="E228" s="33"/>
      <c r="F228" s="33"/>
      <c r="G228" s="33"/>
      <c r="H228" s="33"/>
      <c r="I228" s="32"/>
      <c r="J228" s="32"/>
      <c r="K228" s="32">
        <v>2050</v>
      </c>
      <c r="L228" s="33" t="s">
        <v>2321</v>
      </c>
      <c r="M228" s="146" t="s">
        <v>2322</v>
      </c>
      <c r="N228" s="32"/>
    </row>
    <row r="229" spans="1:14" ht="17" x14ac:dyDescent="0.2">
      <c r="A229" s="30"/>
      <c r="B229" s="30"/>
      <c r="C229" s="32"/>
      <c r="D229" s="33"/>
      <c r="E229" s="33"/>
      <c r="F229" s="33" t="s">
        <v>2323</v>
      </c>
      <c r="G229" s="33"/>
      <c r="H229" s="33"/>
      <c r="I229" s="32"/>
      <c r="J229" s="32"/>
      <c r="K229" s="32">
        <v>2040</v>
      </c>
      <c r="L229" s="33" t="s">
        <v>2324</v>
      </c>
      <c r="M229" s="146" t="s">
        <v>2325</v>
      </c>
      <c r="N229" s="32"/>
    </row>
    <row r="230" spans="1:14" ht="34" x14ac:dyDescent="0.2">
      <c r="A230" s="30" t="s">
        <v>402</v>
      </c>
      <c r="B230" s="30" t="s">
        <v>403</v>
      </c>
      <c r="C230" s="32"/>
      <c r="D230" s="33" t="s">
        <v>2326</v>
      </c>
      <c r="E230" s="33"/>
      <c r="F230" s="33"/>
      <c r="G230" s="33"/>
      <c r="H230" s="33"/>
      <c r="I230" s="32"/>
      <c r="J230" s="32">
        <v>2030</v>
      </c>
      <c r="K230" s="32"/>
      <c r="L230" s="33" t="s">
        <v>2066</v>
      </c>
      <c r="M230" s="197" t="s">
        <v>2327</v>
      </c>
      <c r="N230" s="32"/>
    </row>
    <row r="231" spans="1:14" ht="34" x14ac:dyDescent="0.25">
      <c r="A231" s="30"/>
      <c r="B231" s="30"/>
      <c r="C231" s="32"/>
      <c r="D231" s="208" t="s">
        <v>2328</v>
      </c>
      <c r="E231" s="33"/>
      <c r="F231" s="33"/>
      <c r="G231" s="33"/>
      <c r="H231" s="33"/>
      <c r="I231" s="32"/>
      <c r="J231" s="32">
        <v>2030</v>
      </c>
      <c r="K231" s="32"/>
      <c r="L231" s="33" t="s">
        <v>2066</v>
      </c>
      <c r="M231" s="152" t="s">
        <v>2327</v>
      </c>
      <c r="N231" s="32"/>
    </row>
    <row r="232" spans="1:14" ht="136" x14ac:dyDescent="0.25">
      <c r="A232" s="30"/>
      <c r="B232" s="30"/>
      <c r="C232" s="32"/>
      <c r="D232" s="208" t="s">
        <v>2329</v>
      </c>
      <c r="E232" s="33"/>
      <c r="F232" s="33"/>
      <c r="G232" s="33"/>
      <c r="H232" s="33"/>
      <c r="I232" s="32"/>
      <c r="J232" s="32">
        <v>2030</v>
      </c>
      <c r="K232" s="32"/>
      <c r="L232" s="33" t="s">
        <v>1926</v>
      </c>
      <c r="M232" s="152" t="s">
        <v>2330</v>
      </c>
      <c r="N232" s="32"/>
    </row>
    <row r="233" spans="1:14" ht="68" x14ac:dyDescent="0.2">
      <c r="A233" s="32" t="s">
        <v>422</v>
      </c>
      <c r="B233" s="32" t="s">
        <v>423</v>
      </c>
      <c r="C233" s="32"/>
      <c r="D233" s="209" t="s">
        <v>2331</v>
      </c>
      <c r="E233" s="33"/>
      <c r="F233" s="33"/>
      <c r="G233" s="33"/>
      <c r="H233" s="33"/>
      <c r="I233" s="32"/>
      <c r="J233" s="32">
        <v>2030</v>
      </c>
      <c r="K233" s="32"/>
      <c r="L233" s="33" t="s">
        <v>2066</v>
      </c>
      <c r="M233" s="197" t="s">
        <v>2332</v>
      </c>
      <c r="N233" s="32"/>
    </row>
    <row r="234" spans="1:14" ht="51" customHeight="1" x14ac:dyDescent="0.2">
      <c r="A234" s="30" t="s">
        <v>407</v>
      </c>
      <c r="B234" s="30" t="s">
        <v>408</v>
      </c>
      <c r="C234" s="32"/>
      <c r="D234" s="33" t="s">
        <v>2333</v>
      </c>
      <c r="E234" s="33"/>
      <c r="F234" s="33"/>
      <c r="G234" s="33"/>
      <c r="H234" s="33"/>
      <c r="I234" s="32"/>
      <c r="J234" s="32">
        <v>2030</v>
      </c>
      <c r="K234" s="32"/>
      <c r="L234" s="33" t="s">
        <v>2334</v>
      </c>
      <c r="M234" s="146" t="s">
        <v>2335</v>
      </c>
      <c r="N234" s="32"/>
    </row>
    <row r="235" spans="1:14" ht="51" x14ac:dyDescent="0.2">
      <c r="A235" s="30"/>
      <c r="B235" s="30"/>
      <c r="C235" s="32"/>
      <c r="D235" s="33"/>
      <c r="E235" s="33"/>
      <c r="F235" s="33" t="s">
        <v>2336</v>
      </c>
      <c r="G235" s="33"/>
      <c r="H235" s="33"/>
      <c r="I235" s="32">
        <v>2026</v>
      </c>
      <c r="J235" s="32"/>
      <c r="K235" s="32"/>
      <c r="L235" s="33" t="s">
        <v>2337</v>
      </c>
      <c r="M235" s="146" t="s">
        <v>2338</v>
      </c>
      <c r="N235" s="32"/>
    </row>
    <row r="236" spans="1:14" ht="51" x14ac:dyDescent="0.2">
      <c r="A236" s="30"/>
      <c r="B236" s="30"/>
      <c r="C236" s="32"/>
      <c r="D236" s="33"/>
      <c r="E236" s="33"/>
      <c r="F236" s="33" t="s">
        <v>2339</v>
      </c>
      <c r="G236" s="33"/>
      <c r="H236" s="33"/>
      <c r="I236" s="32"/>
      <c r="J236" s="32">
        <v>2036</v>
      </c>
      <c r="K236" s="32"/>
      <c r="L236" s="33" t="s">
        <v>2337</v>
      </c>
      <c r="M236" s="146" t="s">
        <v>2338</v>
      </c>
      <c r="N236" s="32"/>
    </row>
    <row r="237" spans="1:14" ht="34" x14ac:dyDescent="0.2">
      <c r="A237" s="30"/>
      <c r="B237" s="30"/>
      <c r="C237" s="32"/>
      <c r="D237" s="33"/>
      <c r="E237" s="33" t="s">
        <v>2340</v>
      </c>
      <c r="F237" s="33"/>
      <c r="G237" s="33"/>
      <c r="H237" s="33"/>
      <c r="I237" s="32">
        <v>2021</v>
      </c>
      <c r="J237" s="32"/>
      <c r="K237" s="32"/>
      <c r="L237" s="33" t="s">
        <v>743</v>
      </c>
      <c r="M237" s="146" t="s">
        <v>611</v>
      </c>
      <c r="N237" s="32"/>
    </row>
    <row r="238" spans="1:14" ht="34" x14ac:dyDescent="0.2">
      <c r="A238" s="30"/>
      <c r="B238" s="30"/>
      <c r="C238" s="32"/>
      <c r="D238" s="33"/>
      <c r="E238" s="33" t="s">
        <v>2341</v>
      </c>
      <c r="F238" s="33"/>
      <c r="G238" s="33"/>
      <c r="H238" s="33"/>
      <c r="I238" s="32"/>
      <c r="J238" s="32">
        <v>2030</v>
      </c>
      <c r="K238" s="32"/>
      <c r="L238" s="33" t="s">
        <v>2342</v>
      </c>
      <c r="M238" s="66" t="s">
        <v>2343</v>
      </c>
      <c r="N238" s="32"/>
    </row>
    <row r="239" spans="1:14" ht="51" x14ac:dyDescent="0.2">
      <c r="A239" s="30"/>
      <c r="B239" s="30"/>
      <c r="C239" s="32"/>
      <c r="D239" s="33"/>
      <c r="E239" s="33" t="s">
        <v>2344</v>
      </c>
      <c r="F239" s="33"/>
      <c r="G239" s="33"/>
      <c r="H239" s="33"/>
      <c r="I239" s="32"/>
      <c r="J239" s="32">
        <v>2030</v>
      </c>
      <c r="K239" s="32"/>
      <c r="L239" s="33" t="s">
        <v>2342</v>
      </c>
      <c r="M239" s="66" t="s">
        <v>2343</v>
      </c>
      <c r="N239" s="32"/>
    </row>
    <row r="240" spans="1:14" ht="51" x14ac:dyDescent="0.2">
      <c r="A240" s="30"/>
      <c r="B240" s="30"/>
      <c r="C240" s="32"/>
      <c r="D240" s="33"/>
      <c r="E240" s="33"/>
      <c r="F240" s="33"/>
      <c r="G240" s="33"/>
      <c r="H240" s="33" t="s">
        <v>2345</v>
      </c>
      <c r="I240" s="32"/>
      <c r="J240" s="32">
        <v>2037</v>
      </c>
      <c r="K240" s="32"/>
      <c r="L240" s="33" t="s">
        <v>2346</v>
      </c>
      <c r="M240" s="146" t="s">
        <v>2347</v>
      </c>
      <c r="N240" s="32"/>
    </row>
    <row r="241" spans="1:14" ht="51" x14ac:dyDescent="0.2">
      <c r="A241" s="30"/>
      <c r="B241" s="30"/>
      <c r="C241" s="32"/>
      <c r="D241" s="33"/>
      <c r="E241" s="33"/>
      <c r="F241" s="33"/>
      <c r="G241" s="33" t="s">
        <v>2348</v>
      </c>
      <c r="H241" s="33"/>
      <c r="I241" s="32"/>
      <c r="J241" s="32"/>
      <c r="K241" s="32">
        <v>2050</v>
      </c>
      <c r="L241" s="33" t="s">
        <v>2346</v>
      </c>
      <c r="M241" s="146" t="s">
        <v>2347</v>
      </c>
      <c r="N241" s="32"/>
    </row>
    <row r="242" spans="1:14" ht="34" x14ac:dyDescent="0.2">
      <c r="A242" s="30"/>
      <c r="B242" s="30"/>
      <c r="C242" s="32"/>
      <c r="D242" s="33"/>
      <c r="E242" s="33"/>
      <c r="F242" s="33"/>
      <c r="G242" s="33"/>
      <c r="H242" s="33" t="s">
        <v>2349</v>
      </c>
      <c r="I242" s="32"/>
      <c r="J242" s="32"/>
      <c r="K242" s="32">
        <v>2050</v>
      </c>
      <c r="L242" s="33" t="s">
        <v>2350</v>
      </c>
      <c r="M242" s="146" t="s">
        <v>2343</v>
      </c>
      <c r="N242" s="32"/>
    </row>
    <row r="243" spans="1:14" ht="16.25" customHeight="1" x14ac:dyDescent="0.2">
      <c r="A243" s="30"/>
      <c r="B243" s="30"/>
      <c r="C243" s="33" t="s">
        <v>1932</v>
      </c>
      <c r="D243" s="33"/>
      <c r="E243" s="33"/>
      <c r="F243" s="33"/>
      <c r="G243" s="33"/>
      <c r="H243" s="33"/>
      <c r="I243" s="32"/>
      <c r="J243" s="32"/>
      <c r="K243" s="32">
        <v>2065</v>
      </c>
      <c r="L243" s="33" t="s">
        <v>2350</v>
      </c>
      <c r="M243" s="146" t="s">
        <v>2343</v>
      </c>
      <c r="N243" s="32"/>
    </row>
    <row r="244" spans="1:14" ht="34" x14ac:dyDescent="0.2">
      <c r="A244" s="32" t="s">
        <v>412</v>
      </c>
      <c r="B244" s="32" t="s">
        <v>413</v>
      </c>
      <c r="C244" s="33" t="s">
        <v>2011</v>
      </c>
      <c r="D244" s="35"/>
      <c r="E244" s="33"/>
      <c r="F244" s="33"/>
      <c r="G244" s="33"/>
      <c r="H244" s="33"/>
      <c r="I244" s="32"/>
      <c r="J244" s="32"/>
      <c r="K244" s="32">
        <v>2050</v>
      </c>
      <c r="L244" s="33"/>
      <c r="M244" s="146" t="s">
        <v>2351</v>
      </c>
      <c r="N244" s="32"/>
    </row>
    <row r="245" spans="1:14" ht="85" x14ac:dyDescent="0.2">
      <c r="A245" s="32" t="s">
        <v>417</v>
      </c>
      <c r="B245" s="32" t="s">
        <v>418</v>
      </c>
      <c r="C245" s="32"/>
      <c r="D245" s="33" t="s">
        <v>2352</v>
      </c>
      <c r="E245" s="35"/>
      <c r="F245" s="33"/>
      <c r="G245" s="33"/>
      <c r="H245" s="33"/>
      <c r="I245" s="32"/>
      <c r="J245" s="32">
        <v>2030</v>
      </c>
      <c r="K245" s="32"/>
      <c r="L245" s="33" t="s">
        <v>2353</v>
      </c>
      <c r="M245" s="146" t="s">
        <v>2354</v>
      </c>
      <c r="N245" s="32"/>
    </row>
    <row r="246" spans="1:14" ht="51" x14ac:dyDescent="0.2">
      <c r="A246" s="32" t="s">
        <v>427</v>
      </c>
      <c r="B246" s="32" t="s">
        <v>428</v>
      </c>
      <c r="C246" s="32"/>
      <c r="D246" s="33" t="s">
        <v>2355</v>
      </c>
      <c r="E246" s="35"/>
      <c r="F246" s="33"/>
      <c r="G246" s="33"/>
      <c r="H246" s="33"/>
      <c r="I246" s="32">
        <v>2025</v>
      </c>
      <c r="J246" s="32"/>
      <c r="K246" s="32"/>
      <c r="L246" s="33" t="s">
        <v>2356</v>
      </c>
      <c r="M246" s="146" t="s">
        <v>2357</v>
      </c>
      <c r="N246" s="32"/>
    </row>
    <row r="247" spans="1:14" ht="51" x14ac:dyDescent="0.2">
      <c r="A247" s="32" t="s">
        <v>432</v>
      </c>
      <c r="B247" s="32" t="s">
        <v>433</v>
      </c>
      <c r="C247" s="32"/>
      <c r="D247" s="33" t="s">
        <v>2358</v>
      </c>
      <c r="E247" s="33"/>
      <c r="F247" s="33"/>
      <c r="G247" s="33"/>
      <c r="H247" s="33"/>
      <c r="I247" s="32"/>
      <c r="J247" s="32">
        <v>2030</v>
      </c>
      <c r="K247" s="32"/>
      <c r="L247" s="33" t="s">
        <v>2066</v>
      </c>
      <c r="M247" s="146" t="s">
        <v>2359</v>
      </c>
      <c r="N247" s="32"/>
    </row>
    <row r="248" spans="1:14" ht="68" x14ac:dyDescent="0.2">
      <c r="A248" s="30" t="s">
        <v>437</v>
      </c>
      <c r="B248" s="30" t="s">
        <v>438</v>
      </c>
      <c r="C248" s="32"/>
      <c r="D248" s="33"/>
      <c r="E248" s="33"/>
      <c r="F248" s="33"/>
      <c r="G248" s="33" t="s">
        <v>2360</v>
      </c>
      <c r="H248" s="33"/>
      <c r="I248" s="32"/>
      <c r="J248" s="32">
        <v>2030</v>
      </c>
      <c r="K248" s="32"/>
      <c r="L248" s="33" t="s">
        <v>2361</v>
      </c>
      <c r="M248" s="146" t="s">
        <v>2362</v>
      </c>
      <c r="N248" s="32"/>
    </row>
    <row r="249" spans="1:14" ht="68" x14ac:dyDescent="0.2">
      <c r="A249" s="30"/>
      <c r="B249" s="30"/>
      <c r="C249" s="32"/>
      <c r="D249" s="33"/>
      <c r="E249" s="33"/>
      <c r="F249" s="33"/>
      <c r="G249" s="33" t="s">
        <v>2363</v>
      </c>
      <c r="H249" s="33"/>
      <c r="I249" s="32"/>
      <c r="J249" s="32">
        <v>2030</v>
      </c>
      <c r="K249" s="32"/>
      <c r="L249" s="33" t="s">
        <v>2361</v>
      </c>
      <c r="M249" s="146" t="s">
        <v>2362</v>
      </c>
      <c r="N249" s="32"/>
    </row>
    <row r="250" spans="1:14" ht="51" x14ac:dyDescent="0.2">
      <c r="A250" s="30" t="s">
        <v>442</v>
      </c>
      <c r="B250" s="30" t="s">
        <v>443</v>
      </c>
      <c r="C250" s="32"/>
      <c r="D250" s="33"/>
      <c r="E250" s="33"/>
      <c r="F250" s="33"/>
      <c r="G250" s="33" t="s">
        <v>2364</v>
      </c>
      <c r="H250" s="33"/>
      <c r="I250" s="32"/>
      <c r="J250" s="32"/>
      <c r="K250" s="32">
        <v>2050</v>
      </c>
      <c r="L250" s="33" t="s">
        <v>2365</v>
      </c>
      <c r="M250" s="146" t="s">
        <v>2366</v>
      </c>
      <c r="N250" s="32"/>
    </row>
    <row r="251" spans="1:14" ht="51" x14ac:dyDescent="0.2">
      <c r="A251" s="30"/>
      <c r="B251" s="30"/>
      <c r="C251" s="32"/>
      <c r="D251" s="33" t="s">
        <v>2367</v>
      </c>
      <c r="E251" s="33"/>
      <c r="F251" s="33"/>
      <c r="G251" s="33"/>
      <c r="H251" s="33"/>
      <c r="I251" s="32"/>
      <c r="J251" s="32"/>
      <c r="K251" s="32">
        <v>2050</v>
      </c>
      <c r="L251" s="33" t="s">
        <v>2368</v>
      </c>
      <c r="M251" s="146" t="s">
        <v>2366</v>
      </c>
      <c r="N251" s="32"/>
    </row>
    <row r="252" spans="1:14" ht="51" x14ac:dyDescent="0.2">
      <c r="A252" s="30"/>
      <c r="B252" s="30"/>
      <c r="C252" s="32"/>
      <c r="D252" s="33"/>
      <c r="E252" s="33"/>
      <c r="F252" s="33" t="s">
        <v>2369</v>
      </c>
      <c r="G252" s="33"/>
      <c r="H252" s="33"/>
      <c r="I252" s="32"/>
      <c r="J252" s="32">
        <v>2030</v>
      </c>
      <c r="K252" s="32"/>
      <c r="L252" s="33" t="s">
        <v>2370</v>
      </c>
      <c r="M252" s="146" t="s">
        <v>2371</v>
      </c>
      <c r="N252" s="32"/>
    </row>
    <row r="253" spans="1:14" ht="68" x14ac:dyDescent="0.2">
      <c r="A253" s="30"/>
      <c r="B253" s="30"/>
      <c r="C253" s="32"/>
      <c r="D253" s="33" t="s">
        <v>2372</v>
      </c>
      <c r="E253" s="33"/>
      <c r="F253" s="33"/>
      <c r="G253" s="33"/>
      <c r="H253" s="33"/>
      <c r="I253" s="32"/>
      <c r="J253" s="32">
        <v>2030</v>
      </c>
      <c r="K253" s="32"/>
      <c r="L253" s="33" t="s">
        <v>2373</v>
      </c>
      <c r="M253" s="146" t="s">
        <v>2374</v>
      </c>
      <c r="N253" s="32"/>
    </row>
    <row r="254" spans="1:14" ht="68" x14ac:dyDescent="0.2">
      <c r="A254" s="30"/>
      <c r="B254" s="30"/>
      <c r="C254" s="32"/>
      <c r="D254" s="33"/>
      <c r="E254" s="33"/>
      <c r="F254" s="33"/>
      <c r="G254" s="33"/>
      <c r="H254" s="33" t="s">
        <v>2375</v>
      </c>
      <c r="I254" s="32"/>
      <c r="J254" s="32">
        <v>2030</v>
      </c>
      <c r="K254" s="32"/>
      <c r="L254" s="33" t="s">
        <v>2376</v>
      </c>
      <c r="M254" s="146" t="s">
        <v>2377</v>
      </c>
      <c r="N254" s="32"/>
    </row>
    <row r="255" spans="1:14" ht="51" x14ac:dyDescent="0.2">
      <c r="A255" s="30"/>
      <c r="B255" s="30"/>
      <c r="C255" s="32"/>
      <c r="D255" s="33"/>
      <c r="E255" s="33"/>
      <c r="F255" s="33"/>
      <c r="G255" s="33"/>
      <c r="H255" s="33" t="s">
        <v>2378</v>
      </c>
      <c r="I255" s="32">
        <v>2025</v>
      </c>
      <c r="J255" s="32">
        <v>2030</v>
      </c>
      <c r="K255" s="32"/>
      <c r="L255" s="33" t="s">
        <v>2379</v>
      </c>
      <c r="M255" s="146" t="s">
        <v>2380</v>
      </c>
      <c r="N255" s="32"/>
    </row>
    <row r="256" spans="1:14" ht="68" x14ac:dyDescent="0.2">
      <c r="A256" s="30"/>
      <c r="B256" s="30"/>
      <c r="C256" s="32"/>
      <c r="D256" s="33"/>
      <c r="E256" s="33" t="s">
        <v>2381</v>
      </c>
      <c r="F256" s="33" t="s">
        <v>2382</v>
      </c>
      <c r="G256" s="33"/>
      <c r="H256" s="33"/>
      <c r="I256" s="32"/>
      <c r="J256" s="32">
        <v>2030</v>
      </c>
      <c r="K256" s="32"/>
      <c r="L256" s="33" t="s">
        <v>2383</v>
      </c>
      <c r="M256" s="66"/>
      <c r="N256" s="32"/>
    </row>
    <row r="257" spans="1:14" ht="51" x14ac:dyDescent="0.2">
      <c r="A257" s="30"/>
      <c r="B257" s="30"/>
      <c r="C257" s="32"/>
      <c r="D257" s="33" t="s">
        <v>2384</v>
      </c>
      <c r="E257" s="33"/>
      <c r="F257" s="33"/>
      <c r="G257" s="33"/>
      <c r="H257" s="33"/>
      <c r="I257" s="32"/>
      <c r="J257" s="32">
        <v>2030</v>
      </c>
      <c r="K257" s="32"/>
      <c r="L257" s="33" t="s">
        <v>2385</v>
      </c>
      <c r="M257" s="146" t="s">
        <v>2386</v>
      </c>
      <c r="N257" s="32"/>
    </row>
    <row r="258" spans="1:14" ht="34" x14ac:dyDescent="0.2">
      <c r="A258" s="30"/>
      <c r="B258" s="30"/>
      <c r="C258" s="32"/>
      <c r="D258" s="33"/>
      <c r="E258" s="33"/>
      <c r="F258" s="33" t="s">
        <v>2387</v>
      </c>
      <c r="G258" s="33"/>
      <c r="H258" s="33"/>
      <c r="I258" s="32"/>
      <c r="J258" s="32"/>
      <c r="K258" s="32">
        <v>2040</v>
      </c>
      <c r="L258" s="33" t="s">
        <v>1764</v>
      </c>
      <c r="M258" s="146" t="s">
        <v>2388</v>
      </c>
      <c r="N258" s="32"/>
    </row>
    <row r="259" spans="1:14" ht="204" x14ac:dyDescent="0.2">
      <c r="A259" s="30"/>
      <c r="B259" s="30"/>
      <c r="C259" s="32" t="s">
        <v>2011</v>
      </c>
      <c r="D259" s="33"/>
      <c r="E259" s="33"/>
      <c r="F259" s="33" t="s">
        <v>2389</v>
      </c>
      <c r="G259" s="33"/>
      <c r="H259" s="33" t="s">
        <v>2390</v>
      </c>
      <c r="I259" s="32"/>
      <c r="J259" s="32"/>
      <c r="K259" s="32">
        <v>2050</v>
      </c>
      <c r="L259" s="33" t="s">
        <v>2391</v>
      </c>
      <c r="M259" s="146" t="s">
        <v>2392</v>
      </c>
      <c r="N259" s="32"/>
    </row>
    <row r="260" spans="1:14" ht="85" x14ac:dyDescent="0.2">
      <c r="A260" s="30"/>
      <c r="B260" s="30"/>
      <c r="C260" s="32"/>
      <c r="D260" s="33"/>
      <c r="E260" s="33"/>
      <c r="F260" s="33"/>
      <c r="G260" s="33"/>
      <c r="H260" s="33" t="s">
        <v>2393</v>
      </c>
      <c r="I260" s="32"/>
      <c r="J260" s="32"/>
      <c r="K260" s="32">
        <v>2040</v>
      </c>
      <c r="L260" s="33" t="s">
        <v>2391</v>
      </c>
      <c r="M260" s="146" t="s">
        <v>2392</v>
      </c>
      <c r="N260" s="32"/>
    </row>
    <row r="261" spans="1:14" ht="102" x14ac:dyDescent="0.2">
      <c r="A261" s="30"/>
      <c r="B261" s="30"/>
      <c r="C261" s="32"/>
      <c r="D261" s="33"/>
      <c r="E261" s="33"/>
      <c r="F261" s="33"/>
      <c r="G261" s="33"/>
      <c r="H261" s="33" t="s">
        <v>2394</v>
      </c>
      <c r="I261" s="32"/>
      <c r="J261" s="32">
        <v>2035</v>
      </c>
      <c r="K261" s="32"/>
      <c r="L261" s="33" t="s">
        <v>2391</v>
      </c>
      <c r="M261" s="146" t="s">
        <v>2392</v>
      </c>
      <c r="N261" s="32"/>
    </row>
    <row r="262" spans="1:14" ht="68" x14ac:dyDescent="0.2">
      <c r="A262" s="30"/>
      <c r="B262" s="30"/>
      <c r="C262" s="32"/>
      <c r="D262" s="33"/>
      <c r="E262" s="33"/>
      <c r="F262" s="33"/>
      <c r="G262" s="33" t="s">
        <v>2395</v>
      </c>
      <c r="H262" s="33"/>
      <c r="I262" s="32"/>
      <c r="J262" s="32">
        <v>2030</v>
      </c>
      <c r="K262" s="32"/>
      <c r="L262" s="33" t="s">
        <v>2391</v>
      </c>
      <c r="M262" s="146" t="s">
        <v>2392</v>
      </c>
      <c r="N262" s="32"/>
    </row>
    <row r="263" spans="1:14" ht="12.75" customHeight="1" x14ac:dyDescent="0.2">
      <c r="C263" s="189">
        <f t="shared" ref="C263:K263" si="0">COUNTA(C11:C262)</f>
        <v>26</v>
      </c>
      <c r="D263" s="189">
        <f t="shared" si="0"/>
        <v>95</v>
      </c>
      <c r="E263" s="189">
        <f t="shared" si="0"/>
        <v>39</v>
      </c>
      <c r="F263" s="189">
        <f t="shared" si="0"/>
        <v>36</v>
      </c>
      <c r="G263" s="189">
        <f t="shared" si="0"/>
        <v>50</v>
      </c>
      <c r="H263" s="189">
        <f t="shared" si="0"/>
        <v>40</v>
      </c>
      <c r="I263" s="189">
        <f t="shared" si="0"/>
        <v>62</v>
      </c>
      <c r="J263" s="189">
        <f t="shared" si="0"/>
        <v>147</v>
      </c>
      <c r="K263" s="189">
        <f t="shared" si="0"/>
        <v>66</v>
      </c>
      <c r="M263" s="188"/>
    </row>
    <row r="264" spans="1:14" x14ac:dyDescent="0.25">
      <c r="B264" s="34" t="s">
        <v>450</v>
      </c>
    </row>
  </sheetData>
  <autoFilter ref="A10:N264" xr:uid="{3F558513-A4A8-9E4A-B462-3E65377A2CE4}"/>
  <mergeCells count="94">
    <mergeCell ref="A250:A262"/>
    <mergeCell ref="B250:B262"/>
    <mergeCell ref="A230:A232"/>
    <mergeCell ref="B230:B232"/>
    <mergeCell ref="A234:A243"/>
    <mergeCell ref="B234:B243"/>
    <mergeCell ref="A248:A249"/>
    <mergeCell ref="B248:B249"/>
    <mergeCell ref="A221:A225"/>
    <mergeCell ref="B221:B225"/>
    <mergeCell ref="A226:A227"/>
    <mergeCell ref="B226:B227"/>
    <mergeCell ref="A228:A229"/>
    <mergeCell ref="B228:B229"/>
    <mergeCell ref="I209:I212"/>
    <mergeCell ref="J209:J212"/>
    <mergeCell ref="K209:K212"/>
    <mergeCell ref="L209:L212"/>
    <mergeCell ref="M209:M212"/>
    <mergeCell ref="A217:A220"/>
    <mergeCell ref="B217:B220"/>
    <mergeCell ref="C209:C212"/>
    <mergeCell ref="D209:D212"/>
    <mergeCell ref="E209:E212"/>
    <mergeCell ref="F209:F212"/>
    <mergeCell ref="G209:G212"/>
    <mergeCell ref="H209:H212"/>
    <mergeCell ref="A193:A201"/>
    <mergeCell ref="B193:B201"/>
    <mergeCell ref="A202:A208"/>
    <mergeCell ref="B202:B208"/>
    <mergeCell ref="A209:A216"/>
    <mergeCell ref="B209:B216"/>
    <mergeCell ref="A183:A184"/>
    <mergeCell ref="B183:B184"/>
    <mergeCell ref="A185:A187"/>
    <mergeCell ref="B185:B187"/>
    <mergeCell ref="A188:A192"/>
    <mergeCell ref="B188:B192"/>
    <mergeCell ref="A166:A177"/>
    <mergeCell ref="B166:B177"/>
    <mergeCell ref="A178:A179"/>
    <mergeCell ref="B178:B179"/>
    <mergeCell ref="A180:A182"/>
    <mergeCell ref="B180:B182"/>
    <mergeCell ref="A158:A159"/>
    <mergeCell ref="B158:B159"/>
    <mergeCell ref="A160:A161"/>
    <mergeCell ref="B160:B161"/>
    <mergeCell ref="A162:A165"/>
    <mergeCell ref="B162:B165"/>
    <mergeCell ref="A145:A146"/>
    <mergeCell ref="B145:B146"/>
    <mergeCell ref="A147:A153"/>
    <mergeCell ref="B147:B153"/>
    <mergeCell ref="A154:A156"/>
    <mergeCell ref="B154:B156"/>
    <mergeCell ref="A132:A135"/>
    <mergeCell ref="B132:B135"/>
    <mergeCell ref="A136:A144"/>
    <mergeCell ref="B136:B144"/>
    <mergeCell ref="L142:L144"/>
    <mergeCell ref="M142:M144"/>
    <mergeCell ref="A112:A125"/>
    <mergeCell ref="B112:B125"/>
    <mergeCell ref="A127:A128"/>
    <mergeCell ref="B127:B128"/>
    <mergeCell ref="A129:A131"/>
    <mergeCell ref="B129:B131"/>
    <mergeCell ref="A84:A88"/>
    <mergeCell ref="B84:B88"/>
    <mergeCell ref="A89:A100"/>
    <mergeCell ref="B89:B100"/>
    <mergeCell ref="A101:A110"/>
    <mergeCell ref="B101:B110"/>
    <mergeCell ref="A50:A70"/>
    <mergeCell ref="B50:B70"/>
    <mergeCell ref="A71:A79"/>
    <mergeCell ref="B71:B79"/>
    <mergeCell ref="A80:A83"/>
    <mergeCell ref="B80:B83"/>
    <mergeCell ref="A24:A35"/>
    <mergeCell ref="B24:B35"/>
    <mergeCell ref="A36:A41"/>
    <mergeCell ref="B36:B41"/>
    <mergeCell ref="A42:A49"/>
    <mergeCell ref="B42:B49"/>
    <mergeCell ref="I9:K9"/>
    <mergeCell ref="A13:A17"/>
    <mergeCell ref="B13:B17"/>
    <mergeCell ref="A18:A21"/>
    <mergeCell ref="B18:B21"/>
    <mergeCell ref="A22:A23"/>
    <mergeCell ref="B22:B23"/>
  </mergeCells>
  <hyperlinks>
    <hyperlink ref="B8" location="TOC!A1" display="Back to TOC" xr:uid="{0B817D81-1EB3-B644-83E8-7BD37D6F91FB}"/>
    <hyperlink ref="M24" r:id="rId1" xr:uid="{9F873A49-922B-BE49-A8F8-08EC7DC73A58}"/>
    <hyperlink ref="M127" r:id="rId2" xr:uid="{391CEC46-B534-404C-B733-7E53F2E719D7}"/>
    <hyperlink ref="M195" r:id="rId3" xr:uid="{82A4810B-223C-7E4C-8DF5-9254429D57CB}"/>
    <hyperlink ref="M185" r:id="rId4" location=":~:text=PNG%20is%20ready%20to%20contribute,global%20action%20against%20climate%20change.&amp;text=Our%20goals%20are%20to%20halve,GDP%20per%20capita%20by%202030" xr:uid="{1F0516C7-A185-C54A-9CFB-614320D5B172}"/>
    <hyperlink ref="M191" r:id="rId5" xr:uid="{AD624723-9F0D-4043-BDD3-3D99CFFF910F}"/>
    <hyperlink ref="M255" r:id="rId6" xr:uid="{0D4C8306-668A-D34A-B945-FBD845E8382B}"/>
    <hyperlink ref="M39" r:id="rId7" xr:uid="{F3F5D9DE-8D89-A54F-9066-CA0EA348FA07}"/>
    <hyperlink ref="M231" r:id="rId8" xr:uid="{AA1F3FB5-5AAB-DC46-8AFF-0CDF7F971C72}"/>
    <hyperlink ref="M222" r:id="rId9" xr:uid="{06A3A9FD-436B-C342-A1A0-55DE716D6025}"/>
    <hyperlink ref="M223" r:id="rId10" xr:uid="{253539FB-6963-2346-BA99-0D27D8A1FFD1}"/>
    <hyperlink ref="M216" r:id="rId11" xr:uid="{09374D80-F175-0242-8276-0FC914845213}"/>
    <hyperlink ref="M214" r:id="rId12" xr:uid="{ADC58AF6-A837-5747-9C40-74F385B8B78F}"/>
    <hyperlink ref="M213" r:id="rId13" xr:uid="{5870DF07-F7C8-B64C-86DA-C9BC25974A0C}"/>
    <hyperlink ref="M215" r:id="rId14" xr:uid="{D4714A23-E860-0545-A353-BD2055AEAF67}"/>
    <hyperlink ref="M62" r:id="rId15" location=":~:text=By%202030%2C%20the%20share%20of,carbon%20dioxide%20peaking%20before%202030" xr:uid="{FED60845-0FFF-8A41-84F6-5D231260C3BF}"/>
    <hyperlink ref="M63" r:id="rId16" location=":~:text=By%202030%2C%20the%20share%20of,carbon%20dioxide%20peaking%20before%202030" xr:uid="{1A699AC6-7A91-9B43-ADF9-B3D26E5C7E20}"/>
    <hyperlink ref="M67" r:id="rId17" location=":~:text=By%202030%2C%20the%20share%20of,carbon%20dioxide%20peaking%20before%202030" xr:uid="{52AE8985-22EF-0648-89E7-03EC4D0C8280}"/>
    <hyperlink ref="M64" r:id="rId18" location=":~:text=By%202030%2C%20the%20share%20of,carbon%20dioxide%20peaking%20before%202030" xr:uid="{616463B7-A549-0742-A477-09CE1306977F}"/>
    <hyperlink ref="M65" r:id="rId19" location=":~:text=By%202030%2C%20the%20share%20of,carbon%20dioxide%20peaking%20before%202030" xr:uid="{598E9BEE-DE74-5142-B6C9-25A0D7031C5B}"/>
    <hyperlink ref="M66" r:id="rId20" location=":~:text=By%202030%2C%20the%20share%20of,carbon%20dioxide%20peaking%20before%202030" xr:uid="{028FB540-7B67-0548-809D-EA5B552C624E}"/>
    <hyperlink ref="M68" r:id="rId21" location=":~:text=By%202030%2C%20the%20share%20of,carbon%20dioxide%20peaking%20before%202030" xr:uid="{B6C2B996-0AB0-7047-B271-EF26465B3EE3}"/>
    <hyperlink ref="M238" r:id="rId22" xr:uid="{2F8E438B-A27F-4247-99BB-BA698E46483E}"/>
    <hyperlink ref="M181" r:id="rId23" xr:uid="{1A7A1503-1903-4A4D-8A84-1249992FB514}"/>
    <hyperlink ref="M227" r:id="rId24" xr:uid="{581B73A6-8FCB-0A49-82AA-3A58B2103915}"/>
    <hyperlink ref="M164" r:id="rId25" xr:uid="{9691F186-5144-2C4D-9D1F-C57541529229}"/>
    <hyperlink ref="M99" r:id="rId26" xr:uid="{67A6020B-63AF-9F48-B0ED-62C333873A90}"/>
    <hyperlink ref="M44" r:id="rId27" xr:uid="{3FC28323-FB4C-6346-A0B3-0B9AA80D6A66}"/>
    <hyperlink ref="M45" r:id="rId28" xr:uid="{B2AA7639-4DBF-1142-B156-1C683F7AAF5B}"/>
    <hyperlink ref="M46" r:id="rId29" xr:uid="{19E126F4-584F-C446-BD8F-44B970530E8F}"/>
    <hyperlink ref="M194" r:id="rId30" xr:uid="{6ECAC3BC-EB22-C542-BE80-E80EB7150C5C}"/>
    <hyperlink ref="M26" r:id="rId31" xr:uid="{BBAF102B-DA50-7B49-9902-E2A80A4861C6}"/>
    <hyperlink ref="M27" r:id="rId32" xr:uid="{E4BD6A41-2592-F845-824C-59B676250DF5}"/>
    <hyperlink ref="M28" r:id="rId33" xr:uid="{884AC6FA-09BE-E840-9E66-6CB7728506DF}"/>
    <hyperlink ref="M29" r:id="rId34" xr:uid="{A2578670-01D6-C240-B9BF-1C0087C991A2}"/>
    <hyperlink ref="M30" r:id="rId35" xr:uid="{8F394491-96DA-9242-A7E4-023B23A93EE6}"/>
    <hyperlink ref="M31" r:id="rId36" xr:uid="{7615B4EF-7415-674B-A624-38F99E9B160F}"/>
    <hyperlink ref="M32" r:id="rId37" xr:uid="{6471DBBD-18A0-5F4F-86CF-93EB5B3185C2}"/>
    <hyperlink ref="M33" r:id="rId38" xr:uid="{AB68A83A-50CB-074F-88F0-B7542A6A1DB9}"/>
    <hyperlink ref="M34" r:id="rId39" xr:uid="{C58E43E6-2E40-394E-A590-05EC669AD40B}"/>
    <hyperlink ref="M35" r:id="rId40" xr:uid="{04D95BCD-88CA-4240-9164-7B17D9C931E3}"/>
    <hyperlink ref="M239" r:id="rId41" xr:uid="{60BE79C2-7672-4842-9798-B10122D4E7C8}"/>
    <hyperlink ref="M90" r:id="rId42" xr:uid="{2338414F-EF85-5446-8B5D-0222C5D94649}"/>
  </hyperlink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9293A-74E0-CC43-A819-80762F65630D}">
  <sheetPr>
    <tabColor rgb="FFFFC000"/>
  </sheetPr>
  <dimension ref="A1:M134"/>
  <sheetViews>
    <sheetView zoomScaleNormal="100" workbookViewId="0">
      <pane xSplit="2" ySplit="10" topLeftCell="K132" activePane="bottomRight" state="frozen"/>
      <selection pane="topRight"/>
      <selection pane="bottomLeft"/>
      <selection pane="bottomRight"/>
    </sheetView>
  </sheetViews>
  <sheetFormatPr baseColWidth="10" defaultColWidth="8.6640625" defaultRowHeight="16" x14ac:dyDescent="0.2"/>
  <cols>
    <col min="1" max="1" width="18.1640625" style="132" bestFit="1" customWidth="1"/>
    <col min="2" max="2" width="32.5" style="59" customWidth="1"/>
    <col min="3" max="7" width="33.33203125" style="21" customWidth="1"/>
    <col min="8" max="9" width="7.5" style="21" customWidth="1"/>
    <col min="10" max="10" width="8.33203125" style="21" customWidth="1"/>
    <col min="11" max="11" width="41.6640625" style="21" customWidth="1"/>
    <col min="12" max="12" width="50" style="21" customWidth="1"/>
    <col min="13" max="13" width="8.6640625" style="181" bestFit="1" customWidth="1"/>
    <col min="14" max="14" width="8.6640625" style="21" bestFit="1" customWidth="1"/>
    <col min="15" max="16384" width="8.6640625" style="21"/>
  </cols>
  <sheetData>
    <row r="1" spans="1:13" x14ac:dyDescent="0.25">
      <c r="A1" s="22" t="s">
        <v>111</v>
      </c>
      <c r="B1" s="39" t="s">
        <v>53</v>
      </c>
      <c r="C1" s="191"/>
      <c r="D1" s="191"/>
      <c r="E1" s="191"/>
      <c r="M1" s="21"/>
    </row>
    <row r="2" spans="1:13" x14ac:dyDescent="0.25">
      <c r="A2" s="22" t="s">
        <v>112</v>
      </c>
      <c r="B2" s="39" t="s">
        <v>54</v>
      </c>
      <c r="M2" s="21"/>
    </row>
    <row r="3" spans="1:13" x14ac:dyDescent="0.25">
      <c r="A3" s="22" t="s">
        <v>113</v>
      </c>
      <c r="B3" s="20" t="s">
        <v>2396</v>
      </c>
      <c r="M3" s="21"/>
    </row>
    <row r="4" spans="1:13" x14ac:dyDescent="0.25">
      <c r="A4" s="22" t="s">
        <v>4</v>
      </c>
      <c r="B4" s="20" t="s">
        <v>11</v>
      </c>
      <c r="M4" s="21"/>
    </row>
    <row r="5" spans="1:13" x14ac:dyDescent="0.25">
      <c r="A5" s="22" t="s">
        <v>5</v>
      </c>
      <c r="B5" s="20" t="s">
        <v>12</v>
      </c>
      <c r="M5" s="21"/>
    </row>
    <row r="6" spans="1:13" x14ac:dyDescent="0.25">
      <c r="A6" s="22" t="s">
        <v>6</v>
      </c>
      <c r="B6" s="20" t="s">
        <v>12</v>
      </c>
      <c r="M6" s="21"/>
    </row>
    <row r="7" spans="1:13" x14ac:dyDescent="0.25">
      <c r="A7" s="22"/>
      <c r="B7" s="57"/>
      <c r="C7" s="63"/>
    </row>
    <row r="8" spans="1:13" x14ac:dyDescent="0.25">
      <c r="A8" s="22"/>
      <c r="B8" s="25" t="s">
        <v>115</v>
      </c>
      <c r="C8" s="63"/>
    </row>
    <row r="9" spans="1:13" x14ac:dyDescent="0.2">
      <c r="A9" s="57"/>
      <c r="B9" s="106"/>
      <c r="H9" s="108" t="s">
        <v>693</v>
      </c>
      <c r="I9" s="108"/>
      <c r="J9" s="108"/>
    </row>
    <row r="10" spans="1:13" ht="51" x14ac:dyDescent="0.2">
      <c r="A10" s="27" t="s">
        <v>116</v>
      </c>
      <c r="B10" s="27" t="s">
        <v>117</v>
      </c>
      <c r="C10" s="28" t="s">
        <v>2397</v>
      </c>
      <c r="D10" s="28" t="s">
        <v>2398</v>
      </c>
      <c r="E10" s="28" t="s">
        <v>2399</v>
      </c>
      <c r="F10" s="28" t="s">
        <v>784</v>
      </c>
      <c r="G10" s="28" t="s">
        <v>2400</v>
      </c>
      <c r="H10" s="29" t="s">
        <v>697</v>
      </c>
      <c r="I10" s="29" t="s">
        <v>698</v>
      </c>
      <c r="J10" s="28" t="s">
        <v>699</v>
      </c>
      <c r="K10" s="28" t="s">
        <v>1203</v>
      </c>
      <c r="L10" s="28" t="s">
        <v>121</v>
      </c>
    </row>
    <row r="11" spans="1:13" ht="85" x14ac:dyDescent="0.2">
      <c r="A11" s="32" t="s">
        <v>122</v>
      </c>
      <c r="B11" s="32" t="s">
        <v>123</v>
      </c>
      <c r="C11" s="33" t="s">
        <v>2401</v>
      </c>
      <c r="D11" s="33"/>
      <c r="E11" s="33"/>
      <c r="F11" s="33" t="s">
        <v>2402</v>
      </c>
      <c r="G11" s="33"/>
      <c r="H11" s="32">
        <v>2032</v>
      </c>
      <c r="I11" s="32"/>
      <c r="J11" s="32"/>
      <c r="K11" s="40" t="s">
        <v>2403</v>
      </c>
      <c r="L11" s="146" t="s">
        <v>2404</v>
      </c>
    </row>
    <row r="12" spans="1:13" ht="136" x14ac:dyDescent="0.2">
      <c r="A12" s="32" t="s">
        <v>136</v>
      </c>
      <c r="B12" s="32" t="s">
        <v>137</v>
      </c>
      <c r="C12" s="35" t="s">
        <v>2405</v>
      </c>
      <c r="D12" s="33"/>
      <c r="E12" s="33" t="s">
        <v>2406</v>
      </c>
      <c r="F12" s="33"/>
      <c r="G12" s="33"/>
      <c r="H12" s="32">
        <v>2025</v>
      </c>
      <c r="I12" s="32"/>
      <c r="J12" s="32"/>
      <c r="K12" s="40" t="s">
        <v>2407</v>
      </c>
      <c r="L12" s="210" t="s">
        <v>2408</v>
      </c>
    </row>
    <row r="13" spans="1:13" ht="51" x14ac:dyDescent="0.2">
      <c r="A13" s="211" t="s">
        <v>141</v>
      </c>
      <c r="B13" s="211" t="s">
        <v>142</v>
      </c>
      <c r="C13" s="35" t="s">
        <v>1887</v>
      </c>
      <c r="D13" s="33"/>
      <c r="E13" s="33"/>
      <c r="F13" s="33"/>
      <c r="G13" s="33"/>
      <c r="H13" s="32"/>
      <c r="I13" s="32"/>
      <c r="J13" s="32">
        <v>2040</v>
      </c>
      <c r="K13" s="40" t="s">
        <v>1888</v>
      </c>
      <c r="L13" s="212" t="s">
        <v>1889</v>
      </c>
    </row>
    <row r="14" spans="1:13" ht="51" x14ac:dyDescent="0.2">
      <c r="A14" s="41" t="s">
        <v>146</v>
      </c>
      <c r="B14" s="41" t="s">
        <v>147</v>
      </c>
      <c r="C14" s="205" t="s">
        <v>2409</v>
      </c>
      <c r="D14" s="49"/>
      <c r="E14" s="49"/>
      <c r="F14" s="33"/>
      <c r="G14" s="33"/>
      <c r="H14" s="32"/>
      <c r="I14" s="32">
        <v>2030</v>
      </c>
      <c r="J14" s="32"/>
      <c r="K14" s="40" t="s">
        <v>2410</v>
      </c>
      <c r="L14" s="210" t="s">
        <v>2411</v>
      </c>
    </row>
    <row r="15" spans="1:13" ht="34" x14ac:dyDescent="0.2">
      <c r="A15" s="42"/>
      <c r="B15" s="42"/>
      <c r="C15" s="205" t="s">
        <v>2412</v>
      </c>
      <c r="D15" s="49"/>
      <c r="E15" s="49"/>
      <c r="F15" s="33"/>
      <c r="G15" s="33"/>
      <c r="H15" s="32"/>
      <c r="I15" s="32">
        <v>2030</v>
      </c>
      <c r="J15" s="32"/>
      <c r="K15" s="33" t="s">
        <v>2413</v>
      </c>
      <c r="L15" s="146" t="s">
        <v>1899</v>
      </c>
    </row>
    <row r="16" spans="1:13" ht="255" x14ac:dyDescent="0.2">
      <c r="A16" s="43"/>
      <c r="B16" s="43"/>
      <c r="C16" s="205"/>
      <c r="D16" s="49"/>
      <c r="E16" s="49" t="s">
        <v>2414</v>
      </c>
      <c r="F16" s="33"/>
      <c r="G16" s="33"/>
      <c r="H16" s="32"/>
      <c r="I16" s="32"/>
      <c r="J16" s="32" t="s">
        <v>12</v>
      </c>
      <c r="K16" s="40" t="s">
        <v>2415</v>
      </c>
      <c r="L16" s="168" t="s">
        <v>2416</v>
      </c>
    </row>
    <row r="17" spans="1:12" ht="136" x14ac:dyDescent="0.2">
      <c r="A17" s="41" t="s">
        <v>151</v>
      </c>
      <c r="B17" s="41" t="s">
        <v>152</v>
      </c>
      <c r="C17" s="33" t="s">
        <v>2417</v>
      </c>
      <c r="D17" s="33"/>
      <c r="E17" s="33"/>
      <c r="F17" s="33"/>
      <c r="G17" s="33"/>
      <c r="H17" s="32"/>
      <c r="I17" s="32"/>
      <c r="J17" s="32">
        <v>2040</v>
      </c>
      <c r="K17" s="40" t="s">
        <v>2418</v>
      </c>
      <c r="L17" s="146" t="s">
        <v>2419</v>
      </c>
    </row>
    <row r="18" spans="1:12" ht="64" x14ac:dyDescent="0.2">
      <c r="A18" s="43"/>
      <c r="B18" s="43"/>
      <c r="C18" s="33" t="s">
        <v>2420</v>
      </c>
      <c r="D18" s="33" t="s">
        <v>2421</v>
      </c>
      <c r="E18" s="33"/>
      <c r="F18" s="33"/>
      <c r="G18" s="33"/>
      <c r="H18" s="32" t="s">
        <v>2422</v>
      </c>
      <c r="I18" s="32"/>
      <c r="J18" s="32"/>
      <c r="K18" s="40" t="s">
        <v>2423</v>
      </c>
      <c r="L18" s="66" t="s">
        <v>2424</v>
      </c>
    </row>
    <row r="19" spans="1:12" ht="51" x14ac:dyDescent="0.2">
      <c r="A19" s="41" t="s">
        <v>162</v>
      </c>
      <c r="B19" s="41" t="s">
        <v>163</v>
      </c>
      <c r="C19" s="33" t="s">
        <v>2425</v>
      </c>
      <c r="D19" s="33"/>
      <c r="E19" s="33"/>
      <c r="F19" s="33"/>
      <c r="G19" s="33"/>
      <c r="H19" s="32">
        <v>2025</v>
      </c>
      <c r="I19" s="32"/>
      <c r="J19" s="32"/>
      <c r="K19" s="40" t="s">
        <v>1790</v>
      </c>
      <c r="L19" s="146" t="s">
        <v>479</v>
      </c>
    </row>
    <row r="20" spans="1:12" ht="51" x14ac:dyDescent="0.2">
      <c r="A20" s="42"/>
      <c r="B20" s="42"/>
      <c r="C20" s="33" t="s">
        <v>2426</v>
      </c>
      <c r="D20" s="33"/>
      <c r="E20" s="33"/>
      <c r="F20" s="33"/>
      <c r="G20" s="33"/>
      <c r="H20" s="32"/>
      <c r="I20" s="32">
        <v>2035</v>
      </c>
      <c r="J20" s="32"/>
      <c r="K20" s="40" t="s">
        <v>1790</v>
      </c>
      <c r="L20" s="146" t="s">
        <v>479</v>
      </c>
    </row>
    <row r="21" spans="1:12" ht="34" x14ac:dyDescent="0.2">
      <c r="A21" s="42"/>
      <c r="B21" s="42"/>
      <c r="C21" s="33" t="s">
        <v>2427</v>
      </c>
      <c r="D21" s="33"/>
      <c r="E21" s="33"/>
      <c r="F21" s="33"/>
      <c r="G21" s="33"/>
      <c r="H21" s="32">
        <v>2025</v>
      </c>
      <c r="I21" s="32"/>
      <c r="J21" s="32"/>
      <c r="K21" s="40" t="s">
        <v>2428</v>
      </c>
      <c r="L21" s="146" t="s">
        <v>476</v>
      </c>
    </row>
    <row r="22" spans="1:12" ht="34" x14ac:dyDescent="0.2">
      <c r="A22" s="42"/>
      <c r="B22" s="42"/>
      <c r="C22" s="33" t="s">
        <v>2429</v>
      </c>
      <c r="D22" s="33"/>
      <c r="E22" s="33"/>
      <c r="F22" s="33"/>
      <c r="G22" s="33"/>
      <c r="H22" s="32">
        <v>2025</v>
      </c>
      <c r="I22" s="32"/>
      <c r="J22" s="32"/>
      <c r="K22" s="40" t="s">
        <v>2428</v>
      </c>
      <c r="L22" s="146" t="s">
        <v>476</v>
      </c>
    </row>
    <row r="23" spans="1:12" ht="51" x14ac:dyDescent="0.2">
      <c r="A23" s="43"/>
      <c r="B23" s="43"/>
      <c r="C23" s="33" t="s">
        <v>2430</v>
      </c>
      <c r="D23" s="33"/>
      <c r="E23" s="33"/>
      <c r="F23" s="33"/>
      <c r="G23" s="33"/>
      <c r="H23" s="35"/>
      <c r="I23" s="32">
        <v>2035</v>
      </c>
      <c r="J23" s="32"/>
      <c r="K23" s="40" t="s">
        <v>2431</v>
      </c>
      <c r="L23" s="146" t="s">
        <v>2432</v>
      </c>
    </row>
    <row r="24" spans="1:12" ht="68" x14ac:dyDescent="0.2">
      <c r="A24" s="41" t="s">
        <v>170</v>
      </c>
      <c r="B24" s="41" t="s">
        <v>171</v>
      </c>
      <c r="C24" s="33" t="s">
        <v>2433</v>
      </c>
      <c r="D24" s="33"/>
      <c r="E24" s="33"/>
      <c r="F24" s="33"/>
      <c r="G24" s="33"/>
      <c r="H24" s="35"/>
      <c r="I24" s="32"/>
      <c r="J24" s="32">
        <v>2050</v>
      </c>
      <c r="K24" s="40" t="s">
        <v>1933</v>
      </c>
      <c r="L24" s="66" t="s">
        <v>1934</v>
      </c>
    </row>
    <row r="25" spans="1:12" ht="51" x14ac:dyDescent="0.2">
      <c r="A25" s="43"/>
      <c r="B25" s="43"/>
      <c r="C25" s="33" t="s">
        <v>1887</v>
      </c>
      <c r="D25" s="33"/>
      <c r="E25" s="33"/>
      <c r="F25" s="33"/>
      <c r="G25" s="33"/>
      <c r="H25" s="35"/>
      <c r="I25" s="32"/>
      <c r="J25" s="32">
        <v>2040</v>
      </c>
      <c r="K25" s="33" t="s">
        <v>1888</v>
      </c>
      <c r="L25" s="185" t="s">
        <v>1889</v>
      </c>
    </row>
    <row r="26" spans="1:12" ht="51" x14ac:dyDescent="0.2">
      <c r="A26" s="30" t="s">
        <v>178</v>
      </c>
      <c r="B26" s="30" t="s">
        <v>179</v>
      </c>
      <c r="C26" s="33"/>
      <c r="D26" s="33"/>
      <c r="E26" s="33"/>
      <c r="F26" s="33" t="s">
        <v>2434</v>
      </c>
      <c r="G26" s="33"/>
      <c r="H26" s="32">
        <v>2025</v>
      </c>
      <c r="I26" s="32"/>
      <c r="J26" s="32"/>
      <c r="K26" s="40" t="s">
        <v>2435</v>
      </c>
      <c r="L26" s="146" t="s">
        <v>1055</v>
      </c>
    </row>
    <row r="27" spans="1:12" ht="34" x14ac:dyDescent="0.2">
      <c r="A27" s="30"/>
      <c r="B27" s="30"/>
      <c r="C27" s="33" t="s">
        <v>2436</v>
      </c>
      <c r="D27" s="33"/>
      <c r="E27" s="33"/>
      <c r="F27" s="33"/>
      <c r="G27" s="33"/>
      <c r="H27" s="32">
        <v>2025</v>
      </c>
      <c r="I27" s="32"/>
      <c r="J27" s="32"/>
      <c r="K27" s="40" t="s">
        <v>2435</v>
      </c>
      <c r="L27" s="146" t="s">
        <v>1055</v>
      </c>
    </row>
    <row r="28" spans="1:12" ht="102" x14ac:dyDescent="0.2">
      <c r="A28" s="30"/>
      <c r="B28" s="30"/>
      <c r="C28" s="35" t="s">
        <v>2437</v>
      </c>
      <c r="D28" s="33"/>
      <c r="E28" s="33"/>
      <c r="F28" s="33"/>
      <c r="G28" s="33"/>
      <c r="H28" s="32" t="s">
        <v>2438</v>
      </c>
      <c r="I28" s="32"/>
      <c r="J28" s="32"/>
      <c r="K28" s="40" t="s">
        <v>2439</v>
      </c>
      <c r="L28" s="146" t="s">
        <v>2440</v>
      </c>
    </row>
    <row r="29" spans="1:12" ht="51" x14ac:dyDescent="0.2">
      <c r="A29" s="30"/>
      <c r="B29" s="30"/>
      <c r="C29" s="33" t="s">
        <v>2441</v>
      </c>
      <c r="D29" s="33"/>
      <c r="E29" s="33"/>
      <c r="F29" s="33"/>
      <c r="G29" s="33"/>
      <c r="H29" s="32">
        <v>2025</v>
      </c>
      <c r="I29" s="32"/>
      <c r="J29" s="32"/>
      <c r="K29" s="40" t="s">
        <v>2442</v>
      </c>
      <c r="L29" s="146" t="s">
        <v>2443</v>
      </c>
    </row>
    <row r="30" spans="1:12" ht="68" x14ac:dyDescent="0.2">
      <c r="A30" s="30"/>
      <c r="B30" s="30"/>
      <c r="C30" s="33"/>
      <c r="D30" s="33" t="s">
        <v>2444</v>
      </c>
      <c r="E30" s="33"/>
      <c r="F30" s="35" t="s">
        <v>2445</v>
      </c>
      <c r="G30" s="35"/>
      <c r="H30" s="32">
        <v>2025</v>
      </c>
      <c r="I30" s="32"/>
      <c r="J30" s="32"/>
      <c r="K30" s="40" t="s">
        <v>2446</v>
      </c>
      <c r="L30" s="146" t="s">
        <v>1963</v>
      </c>
    </row>
    <row r="31" spans="1:12" ht="51" x14ac:dyDescent="0.2">
      <c r="A31" s="30"/>
      <c r="B31" s="30"/>
      <c r="C31" s="33" t="s">
        <v>2447</v>
      </c>
      <c r="D31" s="33"/>
      <c r="E31" s="33"/>
      <c r="F31" s="33"/>
      <c r="G31" s="33"/>
      <c r="H31" s="32"/>
      <c r="I31" s="32" t="s">
        <v>2448</v>
      </c>
      <c r="J31" s="32"/>
      <c r="K31" s="40" t="s">
        <v>2449</v>
      </c>
      <c r="L31" s="146" t="s">
        <v>2450</v>
      </c>
    </row>
    <row r="32" spans="1:12" ht="51" x14ac:dyDescent="0.2">
      <c r="A32" s="30"/>
      <c r="B32" s="30"/>
      <c r="C32" s="33" t="s">
        <v>2451</v>
      </c>
      <c r="D32" s="33"/>
      <c r="E32" s="33"/>
      <c r="F32" s="33"/>
      <c r="G32" s="33"/>
      <c r="H32" s="32">
        <v>2035</v>
      </c>
      <c r="I32" s="32"/>
      <c r="J32" s="32"/>
      <c r="K32" s="40" t="s">
        <v>2449</v>
      </c>
      <c r="L32" s="146" t="s">
        <v>2450</v>
      </c>
    </row>
    <row r="33" spans="1:12" ht="153" x14ac:dyDescent="0.2">
      <c r="A33" s="30"/>
      <c r="B33" s="30"/>
      <c r="C33" s="33"/>
      <c r="D33" s="33" t="s">
        <v>2452</v>
      </c>
      <c r="E33" s="33"/>
      <c r="F33" s="35" t="s">
        <v>2453</v>
      </c>
      <c r="G33" s="35"/>
      <c r="H33" s="32">
        <v>2020</v>
      </c>
      <c r="I33" s="32"/>
      <c r="J33" s="32"/>
      <c r="K33" s="40" t="s">
        <v>2454</v>
      </c>
      <c r="L33" s="146" t="s">
        <v>2455</v>
      </c>
    </row>
    <row r="34" spans="1:12" ht="119" x14ac:dyDescent="0.2">
      <c r="A34" s="30"/>
      <c r="B34" s="30"/>
      <c r="C34" s="33"/>
      <c r="D34" s="35" t="s">
        <v>2456</v>
      </c>
      <c r="E34" s="33"/>
      <c r="F34" s="33"/>
      <c r="G34" s="33"/>
      <c r="H34" s="32">
        <v>2020</v>
      </c>
      <c r="I34" s="32"/>
      <c r="J34" s="32"/>
      <c r="K34" s="40" t="s">
        <v>2457</v>
      </c>
      <c r="L34" s="146" t="s">
        <v>2458</v>
      </c>
    </row>
    <row r="35" spans="1:12" ht="102" x14ac:dyDescent="0.2">
      <c r="A35" s="30"/>
      <c r="B35" s="30"/>
      <c r="C35" s="33" t="s">
        <v>2459</v>
      </c>
      <c r="D35" s="33"/>
      <c r="E35" s="33"/>
      <c r="F35" s="33"/>
      <c r="G35" s="33"/>
      <c r="H35" s="32" t="s">
        <v>2460</v>
      </c>
      <c r="I35" s="32">
        <v>2030</v>
      </c>
      <c r="J35" s="32"/>
      <c r="K35" s="40" t="s">
        <v>2461</v>
      </c>
      <c r="L35" s="146" t="s">
        <v>2462</v>
      </c>
    </row>
    <row r="36" spans="1:12" ht="102" x14ac:dyDescent="0.2">
      <c r="A36" s="30"/>
      <c r="B36" s="30"/>
      <c r="C36" s="33"/>
      <c r="D36" s="33" t="s">
        <v>2463</v>
      </c>
      <c r="E36" s="33"/>
      <c r="F36" s="33" t="s">
        <v>2464</v>
      </c>
      <c r="G36" s="33"/>
      <c r="H36" s="32" t="s">
        <v>2460</v>
      </c>
      <c r="I36" s="32">
        <v>2030</v>
      </c>
      <c r="J36" s="32"/>
      <c r="K36" s="40" t="s">
        <v>2465</v>
      </c>
      <c r="L36" s="146" t="s">
        <v>2466</v>
      </c>
    </row>
    <row r="37" spans="1:12" ht="136" x14ac:dyDescent="0.2">
      <c r="A37" s="32" t="s">
        <v>194</v>
      </c>
      <c r="B37" s="32" t="s">
        <v>195</v>
      </c>
      <c r="C37" s="35" t="s">
        <v>2467</v>
      </c>
      <c r="D37" s="33"/>
      <c r="E37" s="33"/>
      <c r="F37" s="33"/>
      <c r="G37" s="33"/>
      <c r="H37" s="32"/>
      <c r="I37" s="32" t="s">
        <v>1996</v>
      </c>
      <c r="J37" s="32">
        <v>2050</v>
      </c>
      <c r="K37" s="40" t="s">
        <v>1997</v>
      </c>
      <c r="L37" s="146" t="s">
        <v>1988</v>
      </c>
    </row>
    <row r="38" spans="1:12" ht="34" x14ac:dyDescent="0.2">
      <c r="A38" s="41" t="s">
        <v>199</v>
      </c>
      <c r="B38" s="41" t="s">
        <v>200</v>
      </c>
      <c r="C38" s="35"/>
      <c r="D38" s="33"/>
      <c r="E38" s="49" t="s">
        <v>2468</v>
      </c>
      <c r="F38" s="33"/>
      <c r="G38" s="33"/>
      <c r="H38" s="32"/>
      <c r="I38" s="32"/>
      <c r="J38" s="32" t="s">
        <v>12</v>
      </c>
      <c r="K38" s="40" t="s">
        <v>2415</v>
      </c>
      <c r="L38" s="168" t="s">
        <v>2416</v>
      </c>
    </row>
    <row r="39" spans="1:12" ht="102" x14ac:dyDescent="0.2">
      <c r="A39" s="43"/>
      <c r="B39" s="43"/>
      <c r="C39" s="35" t="s">
        <v>2005</v>
      </c>
      <c r="D39" s="33"/>
      <c r="E39" s="49"/>
      <c r="F39" s="33"/>
      <c r="G39" s="33"/>
      <c r="H39" s="32"/>
      <c r="I39" s="32">
        <v>2030</v>
      </c>
      <c r="J39" s="32"/>
      <c r="K39" s="40" t="s">
        <v>2006</v>
      </c>
      <c r="L39" s="146" t="s">
        <v>2000</v>
      </c>
    </row>
    <row r="40" spans="1:12" ht="153" x14ac:dyDescent="0.2">
      <c r="A40" s="32" t="s">
        <v>206</v>
      </c>
      <c r="B40" s="32" t="s">
        <v>501</v>
      </c>
      <c r="C40" s="33"/>
      <c r="D40" s="33" t="s">
        <v>2469</v>
      </c>
      <c r="E40" s="33" t="s">
        <v>2470</v>
      </c>
      <c r="F40" s="33" t="s">
        <v>2471</v>
      </c>
      <c r="G40" s="33"/>
      <c r="H40" s="32">
        <v>2025</v>
      </c>
      <c r="I40" s="32"/>
      <c r="J40" s="32"/>
      <c r="K40" s="40" t="s">
        <v>2472</v>
      </c>
      <c r="L40" s="146" t="s">
        <v>2473</v>
      </c>
    </row>
    <row r="41" spans="1:12" ht="102" x14ac:dyDescent="0.2">
      <c r="A41" s="41" t="s">
        <v>211</v>
      </c>
      <c r="B41" s="41" t="s">
        <v>212</v>
      </c>
      <c r="C41" s="33" t="s">
        <v>2474</v>
      </c>
      <c r="D41" s="33"/>
      <c r="E41" s="33"/>
      <c r="F41" s="33"/>
      <c r="G41" s="33"/>
      <c r="H41" s="32">
        <v>2023</v>
      </c>
      <c r="I41" s="213">
        <v>2030</v>
      </c>
      <c r="J41" s="32"/>
      <c r="K41" s="40" t="s">
        <v>2475</v>
      </c>
      <c r="L41" s="146" t="s">
        <v>1074</v>
      </c>
    </row>
    <row r="42" spans="1:12" ht="136" x14ac:dyDescent="0.2">
      <c r="A42" s="42"/>
      <c r="B42" s="42"/>
      <c r="C42" s="33"/>
      <c r="D42" s="33" t="s">
        <v>2476</v>
      </c>
      <c r="E42" s="33"/>
      <c r="F42" s="33"/>
      <c r="G42" s="33"/>
      <c r="H42" s="32"/>
      <c r="I42" s="173"/>
      <c r="J42" s="32" t="s">
        <v>12</v>
      </c>
      <c r="K42" s="40" t="s">
        <v>2477</v>
      </c>
      <c r="L42" s="146" t="s">
        <v>2478</v>
      </c>
    </row>
    <row r="43" spans="1:12" ht="136" x14ac:dyDescent="0.2">
      <c r="A43" s="42"/>
      <c r="B43" s="42"/>
      <c r="C43" s="33" t="s">
        <v>2479</v>
      </c>
      <c r="D43" s="33"/>
      <c r="E43" s="33"/>
      <c r="F43" s="33"/>
      <c r="G43" s="33"/>
      <c r="H43" s="32">
        <v>2020</v>
      </c>
      <c r="I43" s="173"/>
      <c r="J43" s="32"/>
      <c r="K43" s="40" t="s">
        <v>2480</v>
      </c>
      <c r="L43" s="146" t="s">
        <v>2481</v>
      </c>
    </row>
    <row r="44" spans="1:12" ht="187" x14ac:dyDescent="0.2">
      <c r="A44" s="42"/>
      <c r="B44" s="42"/>
      <c r="C44" s="33"/>
      <c r="D44" s="33" t="s">
        <v>2482</v>
      </c>
      <c r="E44" s="33"/>
      <c r="F44" s="33"/>
      <c r="G44" s="33"/>
      <c r="H44" s="32">
        <v>2022</v>
      </c>
      <c r="I44" s="173"/>
      <c r="J44" s="32"/>
      <c r="K44" s="40" t="s">
        <v>2483</v>
      </c>
      <c r="L44" s="146" t="s">
        <v>2484</v>
      </c>
    </row>
    <row r="45" spans="1:12" ht="170" x14ac:dyDescent="0.2">
      <c r="A45" s="42"/>
      <c r="B45" s="42"/>
      <c r="C45" s="33"/>
      <c r="D45" s="49" t="s">
        <v>2485</v>
      </c>
      <c r="E45" s="33" t="s">
        <v>2486</v>
      </c>
      <c r="F45" s="33"/>
      <c r="G45" s="33"/>
      <c r="H45" s="32">
        <v>2022</v>
      </c>
      <c r="I45" s="173"/>
      <c r="J45" s="32"/>
      <c r="K45" s="40" t="s">
        <v>2487</v>
      </c>
      <c r="L45" s="146" t="s">
        <v>2488</v>
      </c>
    </row>
    <row r="46" spans="1:12" ht="136" x14ac:dyDescent="0.2">
      <c r="A46" s="42"/>
      <c r="B46" s="42"/>
      <c r="C46" s="33"/>
      <c r="D46" s="33"/>
      <c r="E46" s="33"/>
      <c r="F46" s="33" t="s">
        <v>2489</v>
      </c>
      <c r="G46" s="33"/>
      <c r="H46" s="32">
        <v>2024</v>
      </c>
      <c r="I46" s="173"/>
      <c r="J46" s="32"/>
      <c r="K46" s="40" t="s">
        <v>2490</v>
      </c>
      <c r="L46" s="146" t="s">
        <v>2491</v>
      </c>
    </row>
    <row r="47" spans="1:12" ht="187" x14ac:dyDescent="0.2">
      <c r="A47" s="42"/>
      <c r="B47" s="42"/>
      <c r="C47" s="33"/>
      <c r="D47" s="33"/>
      <c r="E47" s="33"/>
      <c r="F47" s="33" t="s">
        <v>2492</v>
      </c>
      <c r="G47" s="33"/>
      <c r="H47" s="32" t="s">
        <v>2493</v>
      </c>
      <c r="I47" s="173"/>
      <c r="J47" s="32"/>
      <c r="K47" s="40" t="s">
        <v>2494</v>
      </c>
      <c r="L47" s="146" t="s">
        <v>2495</v>
      </c>
    </row>
    <row r="48" spans="1:12" ht="51" x14ac:dyDescent="0.2">
      <c r="A48" s="42"/>
      <c r="B48" s="42"/>
      <c r="C48" s="33" t="s">
        <v>2496</v>
      </c>
      <c r="D48" s="33"/>
      <c r="E48" s="33"/>
      <c r="F48" s="33"/>
      <c r="G48" s="33"/>
      <c r="H48" s="32">
        <v>2023</v>
      </c>
      <c r="I48" s="173"/>
      <c r="J48" s="32"/>
      <c r="K48" s="40" t="s">
        <v>2497</v>
      </c>
      <c r="L48" s="146" t="s">
        <v>2498</v>
      </c>
    </row>
    <row r="49" spans="1:12" ht="51" x14ac:dyDescent="0.2">
      <c r="A49" s="42"/>
      <c r="B49" s="42"/>
      <c r="C49" s="35" t="s">
        <v>1887</v>
      </c>
      <c r="D49" s="33"/>
      <c r="E49" s="33"/>
      <c r="F49" s="33"/>
      <c r="G49" s="33"/>
      <c r="H49" s="32"/>
      <c r="I49" s="32"/>
      <c r="J49" s="32">
        <v>2040</v>
      </c>
      <c r="K49" s="40" t="s">
        <v>1888</v>
      </c>
      <c r="L49" s="212" t="s">
        <v>1889</v>
      </c>
    </row>
    <row r="50" spans="1:12" ht="119" x14ac:dyDescent="0.2">
      <c r="A50" s="42"/>
      <c r="B50" s="42"/>
      <c r="C50" s="33"/>
      <c r="D50" s="33"/>
      <c r="E50" s="33" t="s">
        <v>2499</v>
      </c>
      <c r="F50" s="33"/>
      <c r="G50" s="33"/>
      <c r="H50" s="32" t="s">
        <v>2500</v>
      </c>
      <c r="I50" s="173"/>
      <c r="J50" s="32"/>
      <c r="K50" s="40" t="s">
        <v>2501</v>
      </c>
      <c r="L50" s="146" t="s">
        <v>2502</v>
      </c>
    </row>
    <row r="51" spans="1:12" ht="238" x14ac:dyDescent="0.2">
      <c r="A51" s="30" t="s">
        <v>222</v>
      </c>
      <c r="B51" s="30" t="s">
        <v>223</v>
      </c>
      <c r="C51" s="33"/>
      <c r="D51" s="33"/>
      <c r="E51" s="33"/>
      <c r="F51" s="33" t="s">
        <v>2503</v>
      </c>
      <c r="G51" s="33"/>
      <c r="H51" s="32" t="s">
        <v>2504</v>
      </c>
      <c r="I51" s="32"/>
      <c r="J51" s="32"/>
      <c r="K51" s="40" t="s">
        <v>2505</v>
      </c>
      <c r="L51" s="146" t="s">
        <v>2506</v>
      </c>
    </row>
    <row r="52" spans="1:12" ht="51" x14ac:dyDescent="0.2">
      <c r="A52" s="30"/>
      <c r="B52" s="30"/>
      <c r="C52" s="33" t="s">
        <v>2507</v>
      </c>
      <c r="D52" s="33"/>
      <c r="E52" s="33"/>
      <c r="F52" s="33"/>
      <c r="G52" s="33"/>
      <c r="H52" s="32"/>
      <c r="I52" s="32">
        <v>2030</v>
      </c>
      <c r="J52" s="32"/>
      <c r="K52" s="40" t="s">
        <v>2508</v>
      </c>
      <c r="L52" s="146" t="s">
        <v>2509</v>
      </c>
    </row>
    <row r="53" spans="1:12" ht="119" x14ac:dyDescent="0.2">
      <c r="A53" s="30"/>
      <c r="B53" s="30"/>
      <c r="C53" s="33" t="s">
        <v>2510</v>
      </c>
      <c r="D53" s="33"/>
      <c r="E53" s="33"/>
      <c r="F53" s="33"/>
      <c r="G53" s="33"/>
      <c r="H53" s="32">
        <v>2025</v>
      </c>
      <c r="I53" s="32">
        <v>2030</v>
      </c>
      <c r="J53" s="32"/>
      <c r="K53" s="40" t="s">
        <v>2511</v>
      </c>
      <c r="L53" s="146" t="s">
        <v>2512</v>
      </c>
    </row>
    <row r="54" spans="1:12" ht="68" x14ac:dyDescent="0.2">
      <c r="A54" s="30"/>
      <c r="B54" s="30"/>
      <c r="C54" s="33" t="s">
        <v>2513</v>
      </c>
      <c r="D54" s="33"/>
      <c r="E54" s="33"/>
      <c r="F54" s="33"/>
      <c r="G54" s="33"/>
      <c r="H54" s="32"/>
      <c r="I54" s="32">
        <v>2030</v>
      </c>
      <c r="J54" s="32"/>
      <c r="K54" s="40" t="s">
        <v>2514</v>
      </c>
      <c r="L54" s="146" t="s">
        <v>2515</v>
      </c>
    </row>
    <row r="55" spans="1:12" ht="34" x14ac:dyDescent="0.2">
      <c r="A55" s="30"/>
      <c r="B55" s="30"/>
      <c r="C55" s="33" t="s">
        <v>2516</v>
      </c>
      <c r="D55" s="33"/>
      <c r="E55" s="33"/>
      <c r="F55" s="33" t="s">
        <v>2517</v>
      </c>
      <c r="G55" s="33"/>
      <c r="H55" s="32"/>
      <c r="I55" s="32"/>
      <c r="J55" s="32" t="s">
        <v>2518</v>
      </c>
      <c r="K55" s="40" t="s">
        <v>2519</v>
      </c>
      <c r="L55" s="146" t="s">
        <v>685</v>
      </c>
    </row>
    <row r="56" spans="1:12" ht="51" x14ac:dyDescent="0.2">
      <c r="A56" s="30"/>
      <c r="B56" s="30"/>
      <c r="C56" s="33" t="s">
        <v>2520</v>
      </c>
      <c r="D56" s="33"/>
      <c r="E56" s="33"/>
      <c r="F56" s="33"/>
      <c r="G56" s="33"/>
      <c r="H56" s="32"/>
      <c r="I56" s="32">
        <v>2030</v>
      </c>
      <c r="J56" s="32"/>
      <c r="K56" s="40" t="s">
        <v>1764</v>
      </c>
      <c r="L56" s="146" t="s">
        <v>2521</v>
      </c>
    </row>
    <row r="57" spans="1:12" ht="51" x14ac:dyDescent="0.2">
      <c r="A57" s="30"/>
      <c r="B57" s="30"/>
      <c r="C57" s="33" t="s">
        <v>2522</v>
      </c>
      <c r="D57" s="33"/>
      <c r="E57" s="33"/>
      <c r="F57" s="33"/>
      <c r="G57" s="33"/>
      <c r="H57" s="32"/>
      <c r="I57" s="32"/>
      <c r="J57" s="32">
        <v>2040</v>
      </c>
      <c r="K57" s="40" t="s">
        <v>2523</v>
      </c>
      <c r="L57" s="146" t="s">
        <v>2524</v>
      </c>
    </row>
    <row r="58" spans="1:12" ht="51" x14ac:dyDescent="0.2">
      <c r="A58" s="30"/>
      <c r="B58" s="30"/>
      <c r="C58" s="33" t="s">
        <v>2525</v>
      </c>
      <c r="D58" s="33"/>
      <c r="E58" s="33"/>
      <c r="F58" s="33"/>
      <c r="G58" s="33" t="s">
        <v>1909</v>
      </c>
      <c r="H58" s="32"/>
      <c r="I58" s="32"/>
      <c r="J58" s="32">
        <v>2050</v>
      </c>
      <c r="K58" s="40" t="s">
        <v>2523</v>
      </c>
      <c r="L58" s="146" t="s">
        <v>2524</v>
      </c>
    </row>
    <row r="59" spans="1:12" ht="34" x14ac:dyDescent="0.2">
      <c r="A59" s="30"/>
      <c r="B59" s="30"/>
      <c r="C59" s="33"/>
      <c r="D59" s="33" t="s">
        <v>2526</v>
      </c>
      <c r="E59" s="33"/>
      <c r="F59" s="33"/>
      <c r="G59" s="33"/>
      <c r="H59" s="32">
        <v>2025</v>
      </c>
      <c r="I59" s="32"/>
      <c r="J59" s="32"/>
      <c r="K59" s="40" t="s">
        <v>2523</v>
      </c>
      <c r="L59" s="146" t="s">
        <v>2527</v>
      </c>
    </row>
    <row r="60" spans="1:12" ht="51" x14ac:dyDescent="0.2">
      <c r="A60" s="30"/>
      <c r="B60" s="30"/>
      <c r="C60" s="33"/>
      <c r="D60" s="33" t="s">
        <v>2528</v>
      </c>
      <c r="E60" s="33"/>
      <c r="F60" s="33"/>
      <c r="G60" s="33"/>
      <c r="H60" s="32"/>
      <c r="I60" s="32">
        <v>2030</v>
      </c>
      <c r="J60" s="32"/>
      <c r="K60" s="40" t="s">
        <v>1764</v>
      </c>
      <c r="L60" s="146" t="s">
        <v>2529</v>
      </c>
    </row>
    <row r="61" spans="1:12" ht="51" x14ac:dyDescent="0.2">
      <c r="A61" s="30"/>
      <c r="B61" s="30"/>
      <c r="C61" s="33" t="s">
        <v>2530</v>
      </c>
      <c r="D61" s="33"/>
      <c r="E61" s="33"/>
      <c r="F61" s="33"/>
      <c r="G61" s="33"/>
      <c r="H61" s="32">
        <v>2025</v>
      </c>
      <c r="I61" s="32"/>
      <c r="J61" s="32"/>
      <c r="K61" s="40" t="s">
        <v>2531</v>
      </c>
      <c r="L61" s="146"/>
    </row>
    <row r="62" spans="1:12" ht="34" x14ac:dyDescent="0.2">
      <c r="A62" s="30"/>
      <c r="B62" s="30"/>
      <c r="C62" s="33" t="s">
        <v>2532</v>
      </c>
      <c r="D62" s="33"/>
      <c r="E62" s="33"/>
      <c r="F62" s="33"/>
      <c r="G62" s="33"/>
      <c r="H62" s="32"/>
      <c r="I62" s="32"/>
      <c r="J62" s="32">
        <v>2050</v>
      </c>
      <c r="K62" s="40" t="s">
        <v>2533</v>
      </c>
      <c r="L62" s="146" t="s">
        <v>2534</v>
      </c>
    </row>
    <row r="63" spans="1:12" ht="68" x14ac:dyDescent="0.2">
      <c r="A63" s="32" t="s">
        <v>227</v>
      </c>
      <c r="B63" s="32" t="s">
        <v>228</v>
      </c>
      <c r="C63" s="33"/>
      <c r="D63" s="33"/>
      <c r="E63" s="33" t="s">
        <v>2535</v>
      </c>
      <c r="F63" s="33"/>
      <c r="G63" s="33"/>
      <c r="H63" s="32"/>
      <c r="I63" s="32"/>
      <c r="J63" s="32" t="s">
        <v>2536</v>
      </c>
      <c r="K63" s="40" t="s">
        <v>2537</v>
      </c>
      <c r="L63" s="66" t="s">
        <v>2538</v>
      </c>
    </row>
    <row r="64" spans="1:12" ht="34" x14ac:dyDescent="0.2">
      <c r="A64" s="30" t="s">
        <v>232</v>
      </c>
      <c r="B64" s="30" t="s">
        <v>233</v>
      </c>
      <c r="C64" s="35" t="s">
        <v>2539</v>
      </c>
      <c r="D64" s="33"/>
      <c r="E64" s="33"/>
      <c r="F64" s="33"/>
      <c r="G64" s="33"/>
      <c r="H64" s="32"/>
      <c r="I64" s="32">
        <v>2030</v>
      </c>
      <c r="J64" s="32"/>
      <c r="K64" s="40" t="s">
        <v>2540</v>
      </c>
      <c r="L64" s="146" t="s">
        <v>2541</v>
      </c>
    </row>
    <row r="65" spans="1:13" ht="17" x14ac:dyDescent="0.2">
      <c r="A65" s="30"/>
      <c r="B65" s="30"/>
      <c r="C65" s="35" t="s">
        <v>2542</v>
      </c>
      <c r="D65" s="33"/>
      <c r="E65" s="33"/>
      <c r="F65" s="33"/>
      <c r="G65" s="33"/>
      <c r="H65" s="32"/>
      <c r="I65" s="32">
        <v>2030</v>
      </c>
      <c r="J65" s="32"/>
      <c r="K65" s="40" t="s">
        <v>2543</v>
      </c>
      <c r="L65" s="146" t="s">
        <v>2070</v>
      </c>
    </row>
    <row r="66" spans="1:13" ht="34" x14ac:dyDescent="0.2">
      <c r="A66" s="30"/>
      <c r="B66" s="30"/>
      <c r="C66" s="35" t="s">
        <v>2544</v>
      </c>
      <c r="D66" s="33"/>
      <c r="E66" s="33"/>
      <c r="F66" s="33"/>
      <c r="G66" s="33"/>
      <c r="H66" s="32"/>
      <c r="I66" s="32">
        <v>2030</v>
      </c>
      <c r="J66" s="32"/>
      <c r="K66" s="40" t="s">
        <v>2543</v>
      </c>
      <c r="L66" s="146" t="s">
        <v>2070</v>
      </c>
    </row>
    <row r="67" spans="1:13" ht="17" x14ac:dyDescent="0.2">
      <c r="A67" s="30"/>
      <c r="B67" s="30"/>
      <c r="C67" s="35" t="s">
        <v>2545</v>
      </c>
      <c r="D67" s="33"/>
      <c r="E67" s="33"/>
      <c r="F67" s="33"/>
      <c r="G67" s="33"/>
      <c r="H67" s="32"/>
      <c r="I67" s="32">
        <v>2030</v>
      </c>
      <c r="J67" s="32"/>
      <c r="K67" s="40" t="s">
        <v>2543</v>
      </c>
      <c r="L67" s="146" t="s">
        <v>2070</v>
      </c>
    </row>
    <row r="68" spans="1:13" ht="34" x14ac:dyDescent="0.2">
      <c r="A68" s="30"/>
      <c r="B68" s="30"/>
      <c r="C68" s="33" t="s">
        <v>2546</v>
      </c>
      <c r="D68" s="33" t="s">
        <v>2547</v>
      </c>
      <c r="E68" s="33"/>
      <c r="F68" s="33"/>
      <c r="G68" s="33"/>
      <c r="H68" s="32">
        <v>2025</v>
      </c>
      <c r="I68" s="32"/>
      <c r="J68" s="32"/>
      <c r="K68" s="40" t="s">
        <v>2548</v>
      </c>
      <c r="L68" s="146" t="s">
        <v>2549</v>
      </c>
    </row>
    <row r="69" spans="1:13" ht="34" x14ac:dyDescent="0.2">
      <c r="A69" s="30"/>
      <c r="B69" s="30"/>
      <c r="C69" s="33" t="s">
        <v>2550</v>
      </c>
      <c r="D69" s="33" t="s">
        <v>2551</v>
      </c>
      <c r="E69" s="33"/>
      <c r="F69" s="33"/>
      <c r="G69" s="33"/>
      <c r="H69" s="32"/>
      <c r="I69" s="32">
        <v>2030</v>
      </c>
      <c r="J69" s="32"/>
      <c r="K69" s="40" t="s">
        <v>2548</v>
      </c>
      <c r="L69" s="146" t="s">
        <v>2549</v>
      </c>
      <c r="M69" s="21"/>
    </row>
    <row r="70" spans="1:13" ht="34" x14ac:dyDescent="0.2">
      <c r="A70" s="30"/>
      <c r="B70" s="30"/>
      <c r="C70" s="33" t="s">
        <v>2552</v>
      </c>
      <c r="D70" s="33"/>
      <c r="E70" s="33"/>
      <c r="F70" s="33"/>
      <c r="G70" s="33"/>
      <c r="H70" s="32"/>
      <c r="I70" s="32">
        <v>2030</v>
      </c>
      <c r="J70" s="32"/>
      <c r="K70" s="40" t="s">
        <v>2548</v>
      </c>
      <c r="L70" s="146" t="s">
        <v>2549</v>
      </c>
    </row>
    <row r="71" spans="1:13" ht="51" x14ac:dyDescent="0.2">
      <c r="A71" s="30"/>
      <c r="B71" s="30"/>
      <c r="C71" s="33"/>
      <c r="D71" s="33"/>
      <c r="E71" s="33"/>
      <c r="F71" s="33" t="s">
        <v>2553</v>
      </c>
      <c r="G71" s="33"/>
      <c r="H71" s="32">
        <v>2025</v>
      </c>
      <c r="I71" s="32"/>
      <c r="J71" s="32"/>
      <c r="K71" s="40" t="s">
        <v>2548</v>
      </c>
      <c r="L71" s="146" t="s">
        <v>2549</v>
      </c>
    </row>
    <row r="72" spans="1:13" ht="17" x14ac:dyDescent="0.2">
      <c r="A72" s="30"/>
      <c r="B72" s="30"/>
      <c r="C72" s="33"/>
      <c r="D72" s="33"/>
      <c r="E72" s="33"/>
      <c r="F72" s="35" t="s">
        <v>2554</v>
      </c>
      <c r="G72" s="35"/>
      <c r="H72" s="32">
        <v>2025</v>
      </c>
      <c r="I72" s="32"/>
      <c r="J72" s="32"/>
      <c r="K72" s="40" t="s">
        <v>2555</v>
      </c>
      <c r="L72" s="146" t="s">
        <v>2070</v>
      </c>
    </row>
    <row r="73" spans="1:13" ht="17" x14ac:dyDescent="0.2">
      <c r="A73" s="30"/>
      <c r="B73" s="30"/>
      <c r="C73" s="33"/>
      <c r="D73" s="33"/>
      <c r="E73" s="33"/>
      <c r="F73" s="35" t="s">
        <v>2556</v>
      </c>
      <c r="G73" s="35"/>
      <c r="H73" s="32"/>
      <c r="I73" s="32">
        <v>2030</v>
      </c>
      <c r="J73" s="32"/>
      <c r="K73" s="40" t="s">
        <v>2555</v>
      </c>
      <c r="L73" s="146" t="s">
        <v>2070</v>
      </c>
    </row>
    <row r="74" spans="1:13" ht="34" x14ac:dyDescent="0.2">
      <c r="A74" s="30"/>
      <c r="B74" s="30"/>
      <c r="C74" s="33" t="s">
        <v>2557</v>
      </c>
      <c r="D74" s="33"/>
      <c r="E74" s="33"/>
      <c r="F74" s="35"/>
      <c r="G74" s="35"/>
      <c r="H74" s="32"/>
      <c r="I74" s="32">
        <v>2030</v>
      </c>
      <c r="J74" s="32"/>
      <c r="K74" s="40" t="s">
        <v>2548</v>
      </c>
      <c r="L74" s="146" t="s">
        <v>2558</v>
      </c>
    </row>
    <row r="75" spans="1:13" ht="34" x14ac:dyDescent="0.2">
      <c r="A75" s="41" t="s">
        <v>255</v>
      </c>
      <c r="B75" s="41" t="s">
        <v>256</v>
      </c>
      <c r="C75" s="33" t="s">
        <v>2559</v>
      </c>
      <c r="D75" s="33"/>
      <c r="E75" s="33"/>
      <c r="F75" s="35"/>
      <c r="G75" s="35"/>
      <c r="H75" s="32">
        <v>2025</v>
      </c>
      <c r="I75" s="32"/>
      <c r="J75" s="32"/>
      <c r="K75" s="40" t="s">
        <v>1764</v>
      </c>
      <c r="L75" s="146" t="s">
        <v>2560</v>
      </c>
    </row>
    <row r="76" spans="1:13" ht="68" x14ac:dyDescent="0.2">
      <c r="A76" s="43"/>
      <c r="B76" s="43"/>
      <c r="C76" s="33" t="s">
        <v>2561</v>
      </c>
      <c r="D76" s="33"/>
      <c r="E76" s="33"/>
      <c r="F76" s="35"/>
      <c r="G76" s="35"/>
      <c r="H76" s="32"/>
      <c r="I76" s="32">
        <v>2030</v>
      </c>
      <c r="J76" s="32"/>
      <c r="K76" s="40" t="s">
        <v>1926</v>
      </c>
      <c r="L76" s="146" t="s">
        <v>2117</v>
      </c>
    </row>
    <row r="77" spans="1:13" ht="51" x14ac:dyDescent="0.2">
      <c r="A77" s="41" t="s">
        <v>263</v>
      </c>
      <c r="B77" s="41" t="s">
        <v>264</v>
      </c>
      <c r="C77" s="33" t="s">
        <v>2562</v>
      </c>
      <c r="D77" s="33"/>
      <c r="E77" s="33"/>
      <c r="F77" s="33"/>
      <c r="G77" s="33"/>
      <c r="H77" s="32"/>
      <c r="I77" s="32">
        <v>2030</v>
      </c>
      <c r="J77" s="32"/>
      <c r="K77" s="40" t="s">
        <v>2563</v>
      </c>
      <c r="L77" s="146" t="s">
        <v>1520</v>
      </c>
    </row>
    <row r="78" spans="1:13" ht="34" x14ac:dyDescent="0.2">
      <c r="A78" s="42"/>
      <c r="B78" s="42"/>
      <c r="C78" s="33" t="s">
        <v>2564</v>
      </c>
      <c r="D78" s="33" t="s">
        <v>2565</v>
      </c>
      <c r="E78" s="33"/>
      <c r="F78" s="33"/>
      <c r="G78" s="33" t="s">
        <v>1909</v>
      </c>
      <c r="H78" s="32"/>
      <c r="I78" s="32">
        <v>2030</v>
      </c>
      <c r="J78" s="32"/>
      <c r="K78" s="40"/>
      <c r="L78" s="146" t="s">
        <v>2566</v>
      </c>
    </row>
    <row r="79" spans="1:13" ht="17" x14ac:dyDescent="0.2">
      <c r="A79" s="42"/>
      <c r="B79" s="42"/>
      <c r="C79" s="33" t="s">
        <v>2567</v>
      </c>
      <c r="D79" s="33"/>
      <c r="E79" s="33"/>
      <c r="F79" s="33"/>
      <c r="G79" s="33"/>
      <c r="H79" s="32"/>
      <c r="I79" s="32"/>
      <c r="J79" s="32">
        <v>2040</v>
      </c>
      <c r="K79" s="40" t="s">
        <v>2568</v>
      </c>
      <c r="L79" s="146"/>
    </row>
    <row r="80" spans="1:13" ht="17" x14ac:dyDescent="0.2">
      <c r="A80" s="42"/>
      <c r="B80" s="42"/>
      <c r="C80" s="33" t="s">
        <v>2569</v>
      </c>
      <c r="D80" s="33"/>
      <c r="E80" s="33"/>
      <c r="F80" s="33"/>
      <c r="G80" s="33"/>
      <c r="H80" s="32">
        <v>2022</v>
      </c>
      <c r="I80" s="32"/>
      <c r="J80" s="32"/>
      <c r="K80" s="41" t="s">
        <v>1836</v>
      </c>
      <c r="L80" s="193" t="s">
        <v>1837</v>
      </c>
    </row>
    <row r="81" spans="1:12" ht="17" x14ac:dyDescent="0.2">
      <c r="A81" s="42"/>
      <c r="B81" s="42"/>
      <c r="C81" s="33" t="s">
        <v>2570</v>
      </c>
      <c r="D81" s="33"/>
      <c r="E81" s="33"/>
      <c r="F81" s="33"/>
      <c r="G81" s="33"/>
      <c r="H81" s="32">
        <v>2025</v>
      </c>
      <c r="I81" s="32"/>
      <c r="J81" s="32"/>
      <c r="K81" s="42"/>
      <c r="L81" s="214"/>
    </row>
    <row r="82" spans="1:12" ht="34" x14ac:dyDescent="0.2">
      <c r="A82" s="42"/>
      <c r="B82" s="42"/>
      <c r="C82" s="33" t="s">
        <v>2571</v>
      </c>
      <c r="D82" s="33"/>
      <c r="E82" s="33"/>
      <c r="F82" s="33"/>
      <c r="G82" s="33"/>
      <c r="H82" s="32">
        <v>2025</v>
      </c>
      <c r="I82" s="32"/>
      <c r="J82" s="32"/>
      <c r="K82" s="42"/>
      <c r="L82" s="214"/>
    </row>
    <row r="83" spans="1:12" ht="34" x14ac:dyDescent="0.2">
      <c r="A83" s="42"/>
      <c r="B83" s="42"/>
      <c r="C83" s="33" t="s">
        <v>2572</v>
      </c>
      <c r="D83" s="33"/>
      <c r="E83" s="33"/>
      <c r="F83" s="33"/>
      <c r="G83" s="33"/>
      <c r="H83" s="32"/>
      <c r="I83" s="32">
        <v>2030</v>
      </c>
      <c r="J83" s="32"/>
      <c r="K83" s="42"/>
      <c r="L83" s="214"/>
    </row>
    <row r="84" spans="1:12" ht="34" x14ac:dyDescent="0.2">
      <c r="A84" s="43"/>
      <c r="B84" s="43"/>
      <c r="C84" s="33"/>
      <c r="D84" s="33" t="s">
        <v>2573</v>
      </c>
      <c r="E84" s="33"/>
      <c r="F84" s="33"/>
      <c r="G84" s="33"/>
      <c r="H84" s="32">
        <v>2025</v>
      </c>
      <c r="I84" s="32"/>
      <c r="J84" s="32"/>
      <c r="K84" s="43"/>
      <c r="L84" s="215"/>
    </row>
    <row r="85" spans="1:12" ht="68" x14ac:dyDescent="0.2">
      <c r="A85" s="32" t="s">
        <v>279</v>
      </c>
      <c r="B85" s="32" t="s">
        <v>280</v>
      </c>
      <c r="C85" s="33" t="s">
        <v>2574</v>
      </c>
      <c r="D85" s="33"/>
      <c r="E85" s="33"/>
      <c r="F85" s="33"/>
      <c r="G85" s="33"/>
      <c r="H85" s="32"/>
      <c r="I85" s="32"/>
      <c r="J85" s="32">
        <v>2050</v>
      </c>
      <c r="K85" s="40" t="s">
        <v>2575</v>
      </c>
      <c r="L85" s="146" t="s">
        <v>2150</v>
      </c>
    </row>
    <row r="86" spans="1:12" ht="51" x14ac:dyDescent="0.2">
      <c r="A86" s="32" t="s">
        <v>289</v>
      </c>
      <c r="B86" s="32" t="s">
        <v>290</v>
      </c>
      <c r="C86" s="33" t="s">
        <v>2576</v>
      </c>
      <c r="D86" s="33"/>
      <c r="E86" s="33"/>
      <c r="F86" s="33"/>
      <c r="G86" s="33"/>
      <c r="H86" s="32"/>
      <c r="I86" s="32">
        <v>2030</v>
      </c>
      <c r="J86" s="32"/>
      <c r="K86" s="40" t="s">
        <v>1351</v>
      </c>
      <c r="L86" s="146" t="s">
        <v>1352</v>
      </c>
    </row>
    <row r="87" spans="1:12" ht="170" x14ac:dyDescent="0.2">
      <c r="A87" s="30" t="s">
        <v>304</v>
      </c>
      <c r="B87" s="30" t="s">
        <v>305</v>
      </c>
      <c r="C87" s="33" t="s">
        <v>2577</v>
      </c>
      <c r="D87" s="33"/>
      <c r="E87" s="33"/>
      <c r="F87" s="33"/>
      <c r="G87" s="33"/>
      <c r="H87" s="32">
        <v>2025</v>
      </c>
      <c r="I87" s="32">
        <v>2030</v>
      </c>
      <c r="J87" s="32"/>
      <c r="K87" s="40" t="s">
        <v>2578</v>
      </c>
      <c r="L87" s="146" t="s">
        <v>308</v>
      </c>
    </row>
    <row r="88" spans="1:12" ht="102" x14ac:dyDescent="0.2">
      <c r="A88" s="30"/>
      <c r="B88" s="30"/>
      <c r="C88" s="49" t="s">
        <v>2579</v>
      </c>
      <c r="D88" s="33"/>
      <c r="E88" s="33"/>
      <c r="F88" s="33"/>
      <c r="G88" s="33"/>
      <c r="H88" s="32">
        <v>2025</v>
      </c>
      <c r="I88" s="32"/>
      <c r="J88" s="32"/>
      <c r="K88" s="40" t="s">
        <v>2580</v>
      </c>
      <c r="L88" s="66" t="s">
        <v>2180</v>
      </c>
    </row>
    <row r="89" spans="1:12" ht="102" x14ac:dyDescent="0.2">
      <c r="A89" s="30"/>
      <c r="B89" s="30"/>
      <c r="C89" s="49" t="s">
        <v>2581</v>
      </c>
      <c r="D89" s="33"/>
      <c r="E89" s="33"/>
      <c r="F89" s="33"/>
      <c r="G89" s="33"/>
      <c r="H89" s="32"/>
      <c r="I89" s="32">
        <v>2030</v>
      </c>
      <c r="J89" s="32"/>
      <c r="K89" s="40" t="s">
        <v>2580</v>
      </c>
      <c r="L89" s="66" t="s">
        <v>2180</v>
      </c>
    </row>
    <row r="90" spans="1:12" ht="51" x14ac:dyDescent="0.2">
      <c r="A90" s="30"/>
      <c r="B90" s="30"/>
      <c r="C90" s="33"/>
      <c r="D90" s="33"/>
      <c r="E90" s="33"/>
      <c r="F90" s="33" t="s">
        <v>2582</v>
      </c>
      <c r="G90" s="33"/>
      <c r="H90" s="32"/>
      <c r="I90" s="32">
        <v>2030</v>
      </c>
      <c r="J90" s="32"/>
      <c r="K90" s="40" t="s">
        <v>2583</v>
      </c>
      <c r="L90" s="146" t="s">
        <v>2584</v>
      </c>
    </row>
    <row r="91" spans="1:12" ht="51" x14ac:dyDescent="0.2">
      <c r="A91" s="30"/>
      <c r="B91" s="30"/>
      <c r="C91" s="33"/>
      <c r="D91" s="33"/>
      <c r="E91" s="33"/>
      <c r="F91" s="33" t="s">
        <v>2585</v>
      </c>
      <c r="G91" s="33"/>
      <c r="H91" s="32">
        <v>2025</v>
      </c>
      <c r="I91" s="32"/>
      <c r="J91" s="32"/>
      <c r="K91" s="40" t="s">
        <v>1534</v>
      </c>
      <c r="L91" s="146" t="s">
        <v>1535</v>
      </c>
    </row>
    <row r="92" spans="1:12" ht="51" x14ac:dyDescent="0.2">
      <c r="A92" s="30"/>
      <c r="B92" s="30"/>
      <c r="C92" s="33"/>
      <c r="D92" s="33"/>
      <c r="E92" s="33"/>
      <c r="F92" s="33" t="s">
        <v>2586</v>
      </c>
      <c r="G92" s="33"/>
      <c r="H92" s="32"/>
      <c r="I92" s="32"/>
      <c r="J92" s="32">
        <v>2050</v>
      </c>
      <c r="K92" s="40" t="s">
        <v>2587</v>
      </c>
      <c r="L92" s="146" t="s">
        <v>2183</v>
      </c>
    </row>
    <row r="93" spans="1:12" ht="85" x14ac:dyDescent="0.2">
      <c r="A93" s="30"/>
      <c r="B93" s="30"/>
      <c r="C93" s="33"/>
      <c r="D93" s="33"/>
      <c r="E93" s="33" t="s">
        <v>2588</v>
      </c>
      <c r="F93" s="33"/>
      <c r="G93" s="33"/>
      <c r="H93" s="32" t="s">
        <v>2589</v>
      </c>
      <c r="I93" s="32"/>
      <c r="J93" s="32"/>
      <c r="K93" s="40" t="s">
        <v>2590</v>
      </c>
      <c r="L93" s="146" t="s">
        <v>2183</v>
      </c>
    </row>
    <row r="94" spans="1:12" ht="323" x14ac:dyDescent="0.2">
      <c r="A94" s="32" t="s">
        <v>312</v>
      </c>
      <c r="B94" s="32" t="s">
        <v>313</v>
      </c>
      <c r="C94" s="33" t="s">
        <v>2591</v>
      </c>
      <c r="D94" s="33"/>
      <c r="E94" s="35" t="s">
        <v>2592</v>
      </c>
      <c r="F94" s="33" t="s">
        <v>2593</v>
      </c>
      <c r="G94" s="33"/>
      <c r="H94" s="32">
        <v>2021</v>
      </c>
      <c r="I94" s="32"/>
      <c r="J94" s="32"/>
      <c r="K94" s="40" t="s">
        <v>2594</v>
      </c>
      <c r="L94" s="146" t="s">
        <v>2595</v>
      </c>
    </row>
    <row r="95" spans="1:12" ht="170" x14ac:dyDescent="0.2">
      <c r="A95" s="41" t="s">
        <v>325</v>
      </c>
      <c r="B95" s="41" t="s">
        <v>326</v>
      </c>
      <c r="C95" s="33" t="s">
        <v>2596</v>
      </c>
      <c r="D95" s="33" t="s">
        <v>2597</v>
      </c>
      <c r="E95" s="33" t="s">
        <v>2598</v>
      </c>
      <c r="F95" s="33"/>
      <c r="G95" s="33"/>
      <c r="H95" s="32"/>
      <c r="I95" s="216">
        <v>2030</v>
      </c>
      <c r="J95" s="216">
        <v>2040</v>
      </c>
      <c r="K95" s="40" t="s">
        <v>2599</v>
      </c>
      <c r="L95" s="146" t="s">
        <v>2600</v>
      </c>
    </row>
    <row r="96" spans="1:12" ht="409.6" x14ac:dyDescent="0.2">
      <c r="A96" s="42"/>
      <c r="B96" s="42"/>
      <c r="C96" s="33"/>
      <c r="D96" s="33" t="s">
        <v>2601</v>
      </c>
      <c r="E96" s="33" t="s">
        <v>2602</v>
      </c>
      <c r="F96" s="33"/>
      <c r="G96" s="33"/>
      <c r="H96" s="32">
        <v>2026</v>
      </c>
      <c r="I96" s="216"/>
      <c r="J96" s="216"/>
      <c r="K96" s="40" t="s">
        <v>2603</v>
      </c>
      <c r="L96" s="66" t="s">
        <v>1104</v>
      </c>
    </row>
    <row r="97" spans="1:12" ht="51" x14ac:dyDescent="0.2">
      <c r="A97" s="43"/>
      <c r="B97" s="43"/>
      <c r="C97" s="33" t="s">
        <v>2604</v>
      </c>
      <c r="D97" s="33"/>
      <c r="E97" s="33"/>
      <c r="F97" s="33"/>
      <c r="G97" s="33"/>
      <c r="H97" s="32"/>
      <c r="I97" s="216">
        <v>2030</v>
      </c>
      <c r="J97" s="216"/>
      <c r="K97" s="40" t="s">
        <v>2214</v>
      </c>
      <c r="L97" s="66" t="s">
        <v>2215</v>
      </c>
    </row>
    <row r="98" spans="1:12" ht="68" x14ac:dyDescent="0.2">
      <c r="A98" s="30" t="s">
        <v>352</v>
      </c>
      <c r="B98" s="30" t="s">
        <v>353</v>
      </c>
      <c r="C98" s="35" t="s">
        <v>2605</v>
      </c>
      <c r="D98" s="33"/>
      <c r="E98" s="33"/>
      <c r="F98" s="33"/>
      <c r="G98" s="33"/>
      <c r="H98" s="32">
        <v>2020</v>
      </c>
      <c r="I98" s="32"/>
      <c r="J98" s="32"/>
      <c r="K98" s="40" t="s">
        <v>2606</v>
      </c>
      <c r="L98" s="146" t="s">
        <v>2607</v>
      </c>
    </row>
    <row r="99" spans="1:12" ht="34" x14ac:dyDescent="0.2">
      <c r="A99" s="30"/>
      <c r="B99" s="30"/>
      <c r="C99" s="35" t="s">
        <v>2608</v>
      </c>
      <c r="D99" s="33"/>
      <c r="E99" s="33"/>
      <c r="F99" s="33"/>
      <c r="G99" s="33"/>
      <c r="H99" s="32">
        <v>2020</v>
      </c>
      <c r="I99" s="32"/>
      <c r="J99" s="32"/>
      <c r="K99" s="40" t="s">
        <v>2606</v>
      </c>
      <c r="L99" s="146" t="s">
        <v>2607</v>
      </c>
    </row>
    <row r="100" spans="1:12" ht="51" x14ac:dyDescent="0.2">
      <c r="A100" s="30"/>
      <c r="B100" s="30"/>
      <c r="C100" s="35" t="s">
        <v>2609</v>
      </c>
      <c r="D100" s="33"/>
      <c r="E100" s="33"/>
      <c r="F100" s="33"/>
      <c r="G100" s="33"/>
      <c r="H100" s="32">
        <v>2020</v>
      </c>
      <c r="I100" s="32"/>
      <c r="J100" s="32"/>
      <c r="K100" s="40" t="s">
        <v>2606</v>
      </c>
      <c r="L100" s="146" t="s">
        <v>2607</v>
      </c>
    </row>
    <row r="101" spans="1:12" ht="51" x14ac:dyDescent="0.2">
      <c r="A101" s="30"/>
      <c r="B101" s="30"/>
      <c r="C101" s="35" t="s">
        <v>2610</v>
      </c>
      <c r="D101" s="33"/>
      <c r="E101" s="33"/>
      <c r="F101" s="33"/>
      <c r="G101" s="33"/>
      <c r="H101" s="32">
        <v>2025</v>
      </c>
      <c r="I101" s="32">
        <v>2030</v>
      </c>
      <c r="J101" s="32"/>
      <c r="K101" s="40" t="s">
        <v>2611</v>
      </c>
      <c r="L101" s="217" t="s">
        <v>2612</v>
      </c>
    </row>
    <row r="102" spans="1:12" ht="51" x14ac:dyDescent="0.2">
      <c r="A102" s="30"/>
      <c r="B102" s="30"/>
      <c r="C102" s="35"/>
      <c r="D102" s="33" t="s">
        <v>2613</v>
      </c>
      <c r="E102" s="33"/>
      <c r="F102" s="33"/>
      <c r="G102" s="33"/>
      <c r="H102" s="32">
        <v>2025</v>
      </c>
      <c r="I102" s="32">
        <v>2030</v>
      </c>
      <c r="J102" s="32"/>
      <c r="K102" s="40" t="s">
        <v>2611</v>
      </c>
      <c r="L102" s="217" t="s">
        <v>2614</v>
      </c>
    </row>
    <row r="103" spans="1:12" ht="68" x14ac:dyDescent="0.2">
      <c r="A103" s="30"/>
      <c r="B103" s="30"/>
      <c r="C103" s="35" t="s">
        <v>2615</v>
      </c>
      <c r="D103" s="33"/>
      <c r="E103" s="33"/>
      <c r="F103" s="33"/>
      <c r="G103" s="33"/>
      <c r="H103" s="32"/>
      <c r="I103" s="32">
        <v>2030</v>
      </c>
      <c r="J103" s="32"/>
      <c r="K103" s="40" t="s">
        <v>2616</v>
      </c>
      <c r="L103" s="146" t="s">
        <v>1549</v>
      </c>
    </row>
    <row r="104" spans="1:12" ht="51" x14ac:dyDescent="0.2">
      <c r="A104" s="30"/>
      <c r="B104" s="30"/>
      <c r="C104" s="205" t="s">
        <v>2617</v>
      </c>
      <c r="D104" s="33"/>
      <c r="E104" s="33"/>
      <c r="F104" s="33"/>
      <c r="G104" s="33"/>
      <c r="H104" s="32"/>
      <c r="I104" s="32"/>
      <c r="J104" s="32">
        <v>2040</v>
      </c>
      <c r="K104" s="40" t="s">
        <v>2618</v>
      </c>
      <c r="L104" s="146" t="s">
        <v>2258</v>
      </c>
    </row>
    <row r="105" spans="1:12" ht="68" x14ac:dyDescent="0.2">
      <c r="A105" s="30"/>
      <c r="B105" s="30"/>
      <c r="C105" s="205" t="s">
        <v>2619</v>
      </c>
      <c r="D105" s="33"/>
      <c r="E105" s="33"/>
      <c r="F105" s="33"/>
      <c r="G105" s="33"/>
      <c r="H105" s="32"/>
      <c r="I105" s="32">
        <v>2030</v>
      </c>
      <c r="J105" s="32"/>
      <c r="K105" s="40" t="s">
        <v>2620</v>
      </c>
      <c r="L105" s="146" t="s">
        <v>2621</v>
      </c>
    </row>
    <row r="106" spans="1:12" ht="64" x14ac:dyDescent="0.2">
      <c r="A106" s="30"/>
      <c r="B106" s="30"/>
      <c r="C106" s="205" t="s">
        <v>2622</v>
      </c>
      <c r="D106" s="33"/>
      <c r="E106" s="33"/>
      <c r="F106" s="33"/>
      <c r="G106" s="33"/>
      <c r="H106" s="32">
        <v>2025</v>
      </c>
      <c r="I106" s="32"/>
      <c r="J106" s="32"/>
      <c r="K106" s="40" t="s">
        <v>2623</v>
      </c>
      <c r="L106" s="66" t="s">
        <v>2624</v>
      </c>
    </row>
    <row r="107" spans="1:12" ht="119" x14ac:dyDescent="0.2">
      <c r="A107" s="30"/>
      <c r="B107" s="30"/>
      <c r="C107" s="205" t="s">
        <v>2625</v>
      </c>
      <c r="D107" s="33"/>
      <c r="E107" s="33"/>
      <c r="F107" s="33"/>
      <c r="G107" s="33"/>
      <c r="H107" s="32"/>
      <c r="I107" s="32">
        <v>2030</v>
      </c>
      <c r="J107" s="32"/>
      <c r="K107" s="218" t="s">
        <v>2626</v>
      </c>
      <c r="L107" s="219" t="s">
        <v>2269</v>
      </c>
    </row>
    <row r="108" spans="1:12" ht="51" x14ac:dyDescent="0.2">
      <c r="A108" s="30"/>
      <c r="B108" s="30"/>
      <c r="C108" s="35"/>
      <c r="D108" s="49" t="s">
        <v>2627</v>
      </c>
      <c r="E108" s="49"/>
      <c r="F108" s="49"/>
      <c r="G108" s="49"/>
      <c r="H108" s="112">
        <v>2022</v>
      </c>
      <c r="I108" s="112"/>
      <c r="J108" s="112"/>
      <c r="K108" s="218" t="s">
        <v>2626</v>
      </c>
      <c r="L108" s="219" t="s">
        <v>2269</v>
      </c>
    </row>
    <row r="109" spans="1:12" ht="85" x14ac:dyDescent="0.2">
      <c r="A109" s="41" t="s">
        <v>370</v>
      </c>
      <c r="B109" s="41" t="s">
        <v>371</v>
      </c>
      <c r="C109" s="33" t="s">
        <v>2628</v>
      </c>
      <c r="D109" s="33"/>
      <c r="E109" s="33"/>
      <c r="F109" s="33"/>
      <c r="G109" s="33"/>
      <c r="H109" s="32"/>
      <c r="I109" s="32"/>
      <c r="J109" s="32">
        <v>2040</v>
      </c>
      <c r="K109" s="40" t="s">
        <v>2629</v>
      </c>
      <c r="L109" s="146" t="s">
        <v>2630</v>
      </c>
    </row>
    <row r="110" spans="1:12" ht="51" x14ac:dyDescent="0.2">
      <c r="A110" s="42"/>
      <c r="B110" s="42"/>
      <c r="C110" s="33" t="s">
        <v>2631</v>
      </c>
      <c r="D110" s="33"/>
      <c r="E110" s="33"/>
      <c r="F110" s="33"/>
      <c r="G110" s="33"/>
      <c r="H110" s="32"/>
      <c r="I110" s="32"/>
      <c r="J110" s="32">
        <v>2040</v>
      </c>
      <c r="K110" s="40" t="s">
        <v>2632</v>
      </c>
      <c r="L110" s="146" t="s">
        <v>1295</v>
      </c>
    </row>
    <row r="111" spans="1:12" ht="51" x14ac:dyDescent="0.2">
      <c r="A111" s="42"/>
      <c r="B111" s="42"/>
      <c r="C111" s="33"/>
      <c r="D111" s="33" t="s">
        <v>2633</v>
      </c>
      <c r="E111" s="33"/>
      <c r="F111" s="33"/>
      <c r="G111" s="33"/>
      <c r="H111" s="32"/>
      <c r="I111" s="32">
        <v>2030</v>
      </c>
      <c r="J111" s="32"/>
      <c r="K111" s="40" t="s">
        <v>2634</v>
      </c>
      <c r="L111" s="146" t="s">
        <v>2298</v>
      </c>
    </row>
    <row r="112" spans="1:12" ht="34" x14ac:dyDescent="0.2">
      <c r="A112" s="43"/>
      <c r="B112" s="43"/>
      <c r="C112" s="33"/>
      <c r="D112" s="33" t="s">
        <v>2635</v>
      </c>
      <c r="E112" s="33"/>
      <c r="F112" s="33"/>
      <c r="G112" s="33"/>
      <c r="H112" s="32"/>
      <c r="I112" s="32">
        <v>2030</v>
      </c>
      <c r="J112" s="32"/>
      <c r="K112" s="40" t="s">
        <v>2636</v>
      </c>
      <c r="L112" s="146" t="s">
        <v>1292</v>
      </c>
    </row>
    <row r="113" spans="1:13" ht="68" x14ac:dyDescent="0.2">
      <c r="A113" s="32" t="s">
        <v>383</v>
      </c>
      <c r="B113" s="32" t="s">
        <v>384</v>
      </c>
      <c r="C113" s="33" t="s">
        <v>2637</v>
      </c>
      <c r="D113" s="33"/>
      <c r="E113" s="33"/>
      <c r="F113" s="33"/>
      <c r="G113" s="33"/>
      <c r="H113" s="32">
        <v>2025</v>
      </c>
      <c r="I113" s="32"/>
      <c r="J113" s="32">
        <v>2040</v>
      </c>
      <c r="K113" s="40" t="s">
        <v>2638</v>
      </c>
      <c r="L113" s="146" t="s">
        <v>2639</v>
      </c>
    </row>
    <row r="114" spans="1:13" ht="34" x14ac:dyDescent="0.2">
      <c r="A114" s="41" t="s">
        <v>407</v>
      </c>
      <c r="B114" s="41" t="s">
        <v>408</v>
      </c>
      <c r="C114" s="33" t="s">
        <v>2640</v>
      </c>
      <c r="D114" s="33"/>
      <c r="E114" s="33"/>
      <c r="F114" s="33"/>
      <c r="G114" s="33"/>
      <c r="H114" s="32">
        <v>2022</v>
      </c>
      <c r="I114" s="32"/>
      <c r="J114" s="32"/>
      <c r="K114" s="40" t="s">
        <v>2641</v>
      </c>
      <c r="L114" s="146" t="s">
        <v>2642</v>
      </c>
    </row>
    <row r="115" spans="1:13" ht="34" x14ac:dyDescent="0.2">
      <c r="A115" s="42"/>
      <c r="B115" s="42"/>
      <c r="C115" s="33" t="s">
        <v>2643</v>
      </c>
      <c r="D115" s="33"/>
      <c r="E115" s="33"/>
      <c r="F115" s="33"/>
      <c r="G115" s="33"/>
      <c r="H115" s="32">
        <v>2025</v>
      </c>
      <c r="I115" s="32"/>
      <c r="J115" s="32"/>
      <c r="K115" s="40" t="s">
        <v>2641</v>
      </c>
      <c r="L115" s="146" t="s">
        <v>2642</v>
      </c>
    </row>
    <row r="116" spans="1:13" ht="34" x14ac:dyDescent="0.2">
      <c r="A116" s="42"/>
      <c r="B116" s="42"/>
      <c r="C116" s="33" t="s">
        <v>2644</v>
      </c>
      <c r="D116" s="33"/>
      <c r="E116" s="33"/>
      <c r="F116" s="33"/>
      <c r="G116" s="33"/>
      <c r="H116" s="32" t="s">
        <v>2645</v>
      </c>
      <c r="I116" s="32"/>
      <c r="J116" s="32"/>
      <c r="K116" s="40" t="s">
        <v>2641</v>
      </c>
      <c r="L116" s="146" t="s">
        <v>2642</v>
      </c>
    </row>
    <row r="117" spans="1:13" ht="68" x14ac:dyDescent="0.2">
      <c r="A117" s="42"/>
      <c r="B117" s="42"/>
      <c r="C117" s="33" t="s">
        <v>2646</v>
      </c>
      <c r="D117" s="33"/>
      <c r="E117" s="33"/>
      <c r="F117" s="33"/>
      <c r="G117" s="33"/>
      <c r="H117" s="32">
        <v>2025</v>
      </c>
      <c r="I117" s="32"/>
      <c r="J117" s="32"/>
      <c r="K117" s="40" t="s">
        <v>2118</v>
      </c>
      <c r="L117" s="146" t="s">
        <v>2647</v>
      </c>
    </row>
    <row r="118" spans="1:13" ht="68" x14ac:dyDescent="0.2">
      <c r="A118" s="42"/>
      <c r="B118" s="42"/>
      <c r="C118" s="33" t="s">
        <v>2648</v>
      </c>
      <c r="D118" s="33"/>
      <c r="E118" s="33"/>
      <c r="F118" s="33"/>
      <c r="G118" s="33"/>
      <c r="H118" s="32"/>
      <c r="I118" s="32">
        <v>2035</v>
      </c>
      <c r="J118" s="32"/>
      <c r="K118" s="40" t="s">
        <v>2118</v>
      </c>
      <c r="L118" s="146" t="s">
        <v>2647</v>
      </c>
      <c r="M118" s="26"/>
    </row>
    <row r="119" spans="1:13" ht="51" x14ac:dyDescent="0.2">
      <c r="A119" s="42"/>
      <c r="B119" s="42"/>
      <c r="C119" s="33" t="s">
        <v>2525</v>
      </c>
      <c r="D119" s="33"/>
      <c r="E119" s="33"/>
      <c r="F119" s="33"/>
      <c r="G119" s="33" t="s">
        <v>1909</v>
      </c>
      <c r="H119" s="32"/>
      <c r="I119" s="32">
        <v>2035</v>
      </c>
      <c r="J119" s="32"/>
      <c r="K119" s="40" t="s">
        <v>2523</v>
      </c>
      <c r="L119" s="146" t="s">
        <v>2649</v>
      </c>
      <c r="M119" s="26"/>
    </row>
    <row r="120" spans="1:13" ht="51" x14ac:dyDescent="0.2">
      <c r="A120" s="42"/>
      <c r="B120" s="42"/>
      <c r="C120" s="33" t="s">
        <v>2650</v>
      </c>
      <c r="D120" s="33"/>
      <c r="E120" s="33"/>
      <c r="F120" s="33"/>
      <c r="G120" s="33" t="s">
        <v>1909</v>
      </c>
      <c r="H120" s="32"/>
      <c r="I120" s="32">
        <v>2030</v>
      </c>
      <c r="J120" s="32"/>
      <c r="K120" s="40" t="s">
        <v>2523</v>
      </c>
      <c r="L120" s="146" t="s">
        <v>2649</v>
      </c>
      <c r="M120" s="26"/>
    </row>
    <row r="121" spans="1:13" ht="34" x14ac:dyDescent="0.2">
      <c r="A121" s="42"/>
      <c r="B121" s="42"/>
      <c r="C121" s="33" t="s">
        <v>2651</v>
      </c>
      <c r="D121" s="33" t="s">
        <v>2652</v>
      </c>
      <c r="E121" s="33"/>
      <c r="F121" s="33"/>
      <c r="G121" s="33" t="s">
        <v>1909</v>
      </c>
      <c r="H121" s="32"/>
      <c r="I121" s="32">
        <v>2036</v>
      </c>
      <c r="J121" s="32"/>
      <c r="K121" s="40"/>
      <c r="L121" s="146" t="s">
        <v>2653</v>
      </c>
      <c r="M121" s="26"/>
    </row>
    <row r="122" spans="1:13" ht="34" x14ac:dyDescent="0.2">
      <c r="A122" s="42"/>
      <c r="B122" s="42"/>
      <c r="C122" s="33" t="s">
        <v>2654</v>
      </c>
      <c r="D122" s="33"/>
      <c r="E122" s="33"/>
      <c r="F122" s="33"/>
      <c r="G122" s="33"/>
      <c r="H122" s="32"/>
      <c r="I122" s="32">
        <v>2035</v>
      </c>
      <c r="J122" s="32"/>
      <c r="K122" s="40" t="s">
        <v>2350</v>
      </c>
      <c r="L122" s="146" t="s">
        <v>2343</v>
      </c>
      <c r="M122" s="26"/>
    </row>
    <row r="123" spans="1:13" ht="34" x14ac:dyDescent="0.2">
      <c r="A123" s="43"/>
      <c r="B123" s="43"/>
      <c r="C123" s="33"/>
      <c r="D123" s="33" t="s">
        <v>2655</v>
      </c>
      <c r="E123" s="33"/>
      <c r="F123" s="33"/>
      <c r="G123" s="33"/>
      <c r="H123" s="32"/>
      <c r="I123" s="32">
        <v>2030</v>
      </c>
      <c r="J123" s="32"/>
      <c r="K123" s="40" t="s">
        <v>2656</v>
      </c>
      <c r="L123" s="146" t="s">
        <v>2657</v>
      </c>
      <c r="M123" s="26"/>
    </row>
    <row r="124" spans="1:13" ht="102" x14ac:dyDescent="0.2">
      <c r="A124" s="32" t="s">
        <v>432</v>
      </c>
      <c r="B124" s="32" t="s">
        <v>433</v>
      </c>
      <c r="C124" s="33" t="s">
        <v>2658</v>
      </c>
      <c r="D124" s="33"/>
      <c r="E124" s="33"/>
      <c r="F124" s="33"/>
      <c r="G124" s="33"/>
      <c r="H124" s="32"/>
      <c r="I124" s="32">
        <v>2035</v>
      </c>
      <c r="J124" s="32"/>
      <c r="K124" s="40" t="s">
        <v>2659</v>
      </c>
      <c r="L124" s="146" t="s">
        <v>436</v>
      </c>
      <c r="M124" s="26"/>
    </row>
    <row r="125" spans="1:13" ht="68" x14ac:dyDescent="0.2">
      <c r="A125" s="30" t="s">
        <v>437</v>
      </c>
      <c r="B125" s="30" t="s">
        <v>438</v>
      </c>
      <c r="C125" s="33" t="s">
        <v>2660</v>
      </c>
      <c r="D125" s="33"/>
      <c r="E125" s="33"/>
      <c r="F125" s="33"/>
      <c r="G125" s="33"/>
      <c r="H125" s="32"/>
      <c r="I125" s="32">
        <v>2030</v>
      </c>
      <c r="J125" s="32"/>
      <c r="K125" s="40" t="s">
        <v>2661</v>
      </c>
      <c r="L125" s="146" t="s">
        <v>2362</v>
      </c>
      <c r="M125" s="26"/>
    </row>
    <row r="126" spans="1:13" ht="68" x14ac:dyDescent="0.2">
      <c r="A126" s="30"/>
      <c r="B126" s="30"/>
      <c r="C126" s="33" t="s">
        <v>2662</v>
      </c>
      <c r="D126" s="33"/>
      <c r="E126" s="33"/>
      <c r="F126" s="33"/>
      <c r="G126" s="33"/>
      <c r="H126" s="32"/>
      <c r="I126" s="32">
        <v>2030</v>
      </c>
      <c r="J126" s="32"/>
      <c r="K126" s="40" t="s">
        <v>2661</v>
      </c>
      <c r="L126" s="146" t="s">
        <v>2362</v>
      </c>
      <c r="M126" s="26"/>
    </row>
    <row r="127" spans="1:13" ht="68" x14ac:dyDescent="0.2">
      <c r="A127" s="41"/>
      <c r="B127" s="41"/>
      <c r="C127" s="182" t="s">
        <v>2663</v>
      </c>
      <c r="D127" s="182"/>
      <c r="E127" s="182"/>
      <c r="F127" s="182"/>
      <c r="G127" s="182"/>
      <c r="H127" s="211"/>
      <c r="I127" s="211">
        <v>2030</v>
      </c>
      <c r="J127" s="211"/>
      <c r="K127" s="136" t="s">
        <v>2661</v>
      </c>
      <c r="L127" s="133" t="s">
        <v>2362</v>
      </c>
    </row>
    <row r="128" spans="1:13" ht="51" x14ac:dyDescent="0.2">
      <c r="A128" s="30" t="s">
        <v>442</v>
      </c>
      <c r="B128" s="30" t="s">
        <v>443</v>
      </c>
      <c r="C128" s="220" t="s">
        <v>2664</v>
      </c>
      <c r="D128" s="221"/>
      <c r="E128" s="221"/>
      <c r="F128" s="221"/>
      <c r="G128" s="221" t="s">
        <v>1909</v>
      </c>
      <c r="H128" s="222">
        <v>2020</v>
      </c>
      <c r="I128" s="222"/>
      <c r="J128" s="222"/>
      <c r="K128" s="221"/>
      <c r="L128" s="223" t="s">
        <v>2665</v>
      </c>
    </row>
    <row r="129" spans="1:12" ht="34" x14ac:dyDescent="0.2">
      <c r="A129" s="30"/>
      <c r="B129" s="30"/>
      <c r="C129" s="220" t="s">
        <v>2666</v>
      </c>
      <c r="D129" s="221"/>
      <c r="E129" s="221"/>
      <c r="F129" s="221"/>
      <c r="G129" s="221"/>
      <c r="H129" s="222"/>
      <c r="I129" s="222">
        <v>2030</v>
      </c>
      <c r="J129" s="222"/>
      <c r="K129" s="221" t="s">
        <v>2383</v>
      </c>
      <c r="L129" s="223"/>
    </row>
    <row r="130" spans="1:12" ht="68" x14ac:dyDescent="0.2">
      <c r="A130" s="30"/>
      <c r="B130" s="30"/>
      <c r="C130" s="220" t="s">
        <v>2667</v>
      </c>
      <c r="D130" s="221"/>
      <c r="E130" s="221"/>
      <c r="F130" s="221"/>
      <c r="G130" s="221"/>
      <c r="H130" s="222">
        <v>2025</v>
      </c>
      <c r="I130" s="222"/>
      <c r="J130" s="222"/>
      <c r="K130" s="33" t="s">
        <v>2391</v>
      </c>
      <c r="L130" s="146" t="s">
        <v>2668</v>
      </c>
    </row>
    <row r="131" spans="1:12" ht="68" x14ac:dyDescent="0.2">
      <c r="A131" s="30"/>
      <c r="B131" s="30"/>
      <c r="C131" s="220" t="s">
        <v>2669</v>
      </c>
      <c r="D131" s="221"/>
      <c r="E131" s="221"/>
      <c r="F131" s="221"/>
      <c r="G131" s="221"/>
      <c r="H131" s="222"/>
      <c r="I131" s="222">
        <v>2030</v>
      </c>
      <c r="J131" s="222"/>
      <c r="K131" s="33" t="s">
        <v>2391</v>
      </c>
      <c r="L131" s="146" t="s">
        <v>2668</v>
      </c>
    </row>
    <row r="132" spans="1:12" ht="68" x14ac:dyDescent="0.2">
      <c r="A132" s="30"/>
      <c r="B132" s="30"/>
      <c r="C132" s="220" t="s">
        <v>2670</v>
      </c>
      <c r="D132" s="221"/>
      <c r="E132" s="221"/>
      <c r="F132" s="221"/>
      <c r="G132" s="221"/>
      <c r="H132" s="222"/>
      <c r="I132" s="222"/>
      <c r="J132" s="222">
        <v>2050</v>
      </c>
      <c r="K132" s="33" t="s">
        <v>2391</v>
      </c>
      <c r="L132" s="146" t="s">
        <v>2668</v>
      </c>
    </row>
    <row r="134" spans="1:12" x14ac:dyDescent="0.25">
      <c r="B134" s="34" t="s">
        <v>450</v>
      </c>
    </row>
  </sheetData>
  <mergeCells count="39">
    <mergeCell ref="A128:A132"/>
    <mergeCell ref="B128:B132"/>
    <mergeCell ref="A109:A112"/>
    <mergeCell ref="B109:B112"/>
    <mergeCell ref="A114:A123"/>
    <mergeCell ref="B114:B123"/>
    <mergeCell ref="A125:A127"/>
    <mergeCell ref="B125:B127"/>
    <mergeCell ref="A87:A93"/>
    <mergeCell ref="B87:B93"/>
    <mergeCell ref="A95:A97"/>
    <mergeCell ref="B95:B97"/>
    <mergeCell ref="A98:A108"/>
    <mergeCell ref="B98:B108"/>
    <mergeCell ref="A75:A76"/>
    <mergeCell ref="B75:B76"/>
    <mergeCell ref="A77:A84"/>
    <mergeCell ref="B77:B84"/>
    <mergeCell ref="K80:K84"/>
    <mergeCell ref="L80:L84"/>
    <mergeCell ref="A41:A50"/>
    <mergeCell ref="B41:B50"/>
    <mergeCell ref="A51:A62"/>
    <mergeCell ref="B51:B62"/>
    <mergeCell ref="A64:A74"/>
    <mergeCell ref="B64:B74"/>
    <mergeCell ref="A24:A25"/>
    <mergeCell ref="B24:B25"/>
    <mergeCell ref="A26:A36"/>
    <mergeCell ref="B26:B36"/>
    <mergeCell ref="A38:A39"/>
    <mergeCell ref="B38:B39"/>
    <mergeCell ref="H9:J9"/>
    <mergeCell ref="A14:A16"/>
    <mergeCell ref="B14:B16"/>
    <mergeCell ref="A17:A18"/>
    <mergeCell ref="B17:B18"/>
    <mergeCell ref="A19:A23"/>
    <mergeCell ref="B19:B23"/>
  </mergeCells>
  <conditionalFormatting sqref="D74:J76">
    <cfRule type="containsBlanks" priority="1">
      <formula>LEN(TRIM(D74))=0</formula>
    </cfRule>
  </conditionalFormatting>
  <hyperlinks>
    <hyperlink ref="B8" location="TOC!A1" display="Back to TOC" xr:uid="{68B49166-F708-E449-B188-009F293D75C5}"/>
    <hyperlink ref="L94" r:id="rId1" location=":~:text=Programme%20announced,by%20the%20end%20of%202021./ https://www.beehive.govt.nz/release/clean-car-package-drive-down-emissions" xr:uid="{2731E72D-4F64-3E4F-9A67-8EBCD796B3EE}"/>
    <hyperlink ref="L48" r:id="rId2" xr:uid="{BB6055F4-B500-1C4F-90FE-0854AF9D78C9}"/>
    <hyperlink ref="L105" r:id="rId3" xr:uid="{DA3424E9-CE7C-6B4B-B7FC-25FBAF933471}"/>
    <hyperlink ref="L53" r:id="rId4" xr:uid="{B2304FC6-731E-D64F-BD0D-EA23813CE556}"/>
    <hyperlink ref="L88" r:id="rId5" xr:uid="{716C4117-9427-6A45-9368-AABC2D71CF6A}"/>
    <hyperlink ref="L89" r:id="rId6" xr:uid="{DC211FCE-02D7-414C-BC5B-AAC1C71A72C1}"/>
    <hyperlink ref="L97" r:id="rId7" xr:uid="{077FA02E-AA58-E74A-89BC-A7E3E16E55DC}"/>
    <hyperlink ref="L24" r:id="rId8" xr:uid="{809AC1E0-0B67-2141-A9A2-8852F1EB044D}"/>
    <hyperlink ref="L18" r:id="rId9" location=":~:text=By%20the%20end%20of%202022,Conference%20on%20Transport%20last%20week" xr:uid="{04D53E94-9FE9-9C48-A54F-585B75EBA697}"/>
    <hyperlink ref="L80" r:id="rId10" xr:uid="{C3C85266-6D8A-634B-BA0A-2F6F19E66BC3}"/>
    <hyperlink ref="L63" r:id="rId11" location=":~:text=According%20to%20the%20law%20on,benefit%20from%20a%20tax%20exemption" xr:uid="{D14290CC-A152-4C49-8D7B-7A54C3F6FD3E}"/>
    <hyperlink ref="L106" r:id="rId12" location=":~:text=Seoul%20has%20accelerated%20the%20adoption,buses%20to%20replace%20diesel%20buses" xr:uid="{87647F98-8237-3A4A-BBFA-908192B53D8B}"/>
    <hyperlink ref="L96" r:id="rId13" xr:uid="{C52E3B85-7D76-D542-B18B-E08EBC045EC4}"/>
  </hyperlinks>
  <pageMargins left="0.7" right="0.7" top="0.75" bottom="0.75" header="0.3" footer="0.3"/>
  <pageSetup orientation="portrait" r:id="rId1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D8CDC-5D35-4249-A84C-38C7137EE8BB}">
  <sheetPr>
    <tabColor rgb="FFFFC000"/>
  </sheetPr>
  <dimension ref="A1:I72"/>
  <sheetViews>
    <sheetView zoomScaleNormal="100" workbookViewId="0">
      <pane xSplit="2" ySplit="10" topLeftCell="D11" activePane="bottomRight" state="frozen"/>
      <selection pane="topRight"/>
      <selection pane="bottomLeft"/>
      <selection pane="bottomRight"/>
    </sheetView>
  </sheetViews>
  <sheetFormatPr baseColWidth="10" defaultColWidth="8.6640625" defaultRowHeight="16" x14ac:dyDescent="0.2"/>
  <cols>
    <col min="1" max="1" width="18.1640625" style="181" bestFit="1" customWidth="1"/>
    <col min="2" max="2" width="32.5" style="181" customWidth="1"/>
    <col min="3" max="3" width="11.33203125" style="181" bestFit="1" customWidth="1"/>
    <col min="4" max="4" width="66.6640625" style="181" customWidth="1"/>
    <col min="5" max="7" width="8.33203125" style="181" customWidth="1"/>
    <col min="8" max="8" width="41.6640625" style="181" customWidth="1"/>
    <col min="9" max="9" width="50" style="21" customWidth="1"/>
    <col min="10" max="16384" width="8.6640625" style="181"/>
  </cols>
  <sheetData>
    <row r="1" spans="1:9" x14ac:dyDescent="0.25">
      <c r="A1" s="22" t="s">
        <v>111</v>
      </c>
      <c r="B1" s="39" t="s">
        <v>55</v>
      </c>
    </row>
    <row r="2" spans="1:9" x14ac:dyDescent="0.25">
      <c r="A2" s="22" t="s">
        <v>112</v>
      </c>
      <c r="B2" s="39" t="s">
        <v>56</v>
      </c>
    </row>
    <row r="3" spans="1:9" x14ac:dyDescent="0.25">
      <c r="A3" s="22" t="s">
        <v>113</v>
      </c>
      <c r="B3" s="20" t="s">
        <v>2671</v>
      </c>
    </row>
    <row r="4" spans="1:9" x14ac:dyDescent="0.25">
      <c r="A4" s="22" t="s">
        <v>4</v>
      </c>
      <c r="B4" s="20" t="s">
        <v>11</v>
      </c>
    </row>
    <row r="5" spans="1:9" x14ac:dyDescent="0.25">
      <c r="A5" s="22" t="s">
        <v>5</v>
      </c>
      <c r="B5" s="20" t="s">
        <v>28</v>
      </c>
    </row>
    <row r="6" spans="1:9" x14ac:dyDescent="0.25">
      <c r="A6" s="22" t="s">
        <v>6</v>
      </c>
      <c r="B6" s="20" t="s">
        <v>25</v>
      </c>
    </row>
    <row r="8" spans="1:9" x14ac:dyDescent="0.2">
      <c r="B8" s="25" t="s">
        <v>115</v>
      </c>
    </row>
    <row r="9" spans="1:9" x14ac:dyDescent="0.2">
      <c r="E9" s="123" t="s">
        <v>693</v>
      </c>
      <c r="F9" s="123"/>
      <c r="G9" s="123"/>
    </row>
    <row r="10" spans="1:9" ht="51" x14ac:dyDescent="0.2">
      <c r="A10" s="27" t="s">
        <v>116</v>
      </c>
      <c r="B10" s="27" t="s">
        <v>117</v>
      </c>
      <c r="C10" s="28" t="s">
        <v>2672</v>
      </c>
      <c r="D10" s="28" t="s">
        <v>2673</v>
      </c>
      <c r="E10" s="29" t="s">
        <v>697</v>
      </c>
      <c r="F10" s="29" t="s">
        <v>698</v>
      </c>
      <c r="G10" s="28" t="s">
        <v>699</v>
      </c>
      <c r="H10" s="28" t="s">
        <v>1203</v>
      </c>
      <c r="I10" s="224" t="s">
        <v>121</v>
      </c>
    </row>
    <row r="11" spans="1:9" ht="34" x14ac:dyDescent="0.2">
      <c r="A11" s="45" t="s">
        <v>122</v>
      </c>
      <c r="B11" s="32" t="s">
        <v>123</v>
      </c>
      <c r="C11" s="32" t="s">
        <v>29</v>
      </c>
      <c r="D11" s="49" t="s">
        <v>2674</v>
      </c>
      <c r="E11" s="32">
        <v>2025</v>
      </c>
      <c r="F11" s="32"/>
      <c r="G11" s="32"/>
      <c r="H11" s="33" t="s">
        <v>1424</v>
      </c>
      <c r="I11" s="66" t="s">
        <v>454</v>
      </c>
    </row>
    <row r="12" spans="1:9" x14ac:dyDescent="0.2">
      <c r="A12" s="46" t="s">
        <v>136</v>
      </c>
      <c r="B12" s="30" t="s">
        <v>137</v>
      </c>
      <c r="C12" s="32"/>
      <c r="D12" s="31"/>
      <c r="E12" s="32"/>
      <c r="F12" s="32"/>
      <c r="G12" s="32"/>
      <c r="H12" s="33"/>
      <c r="I12" s="66"/>
    </row>
    <row r="13" spans="1:9" ht="34" x14ac:dyDescent="0.2">
      <c r="A13" s="46"/>
      <c r="B13" s="30"/>
      <c r="C13" s="30" t="s">
        <v>29</v>
      </c>
      <c r="D13" s="33" t="s">
        <v>2675</v>
      </c>
      <c r="E13" s="32"/>
      <c r="F13" s="32"/>
      <c r="G13" s="32">
        <v>2040</v>
      </c>
      <c r="H13" s="33" t="s">
        <v>1430</v>
      </c>
      <c r="I13" s="146" t="s">
        <v>1431</v>
      </c>
    </row>
    <row r="14" spans="1:9" ht="34" x14ac:dyDescent="0.2">
      <c r="A14" s="46"/>
      <c r="B14" s="30"/>
      <c r="C14" s="30"/>
      <c r="D14" s="33" t="s">
        <v>2676</v>
      </c>
      <c r="E14" s="32"/>
      <c r="F14" s="32"/>
      <c r="G14" s="32">
        <v>2040</v>
      </c>
      <c r="H14" s="33" t="s">
        <v>1430</v>
      </c>
      <c r="I14" s="146" t="s">
        <v>1431</v>
      </c>
    </row>
    <row r="15" spans="1:9" ht="34" x14ac:dyDescent="0.2">
      <c r="A15" s="46"/>
      <c r="B15" s="30"/>
      <c r="C15" s="30"/>
      <c r="D15" s="33" t="s">
        <v>2677</v>
      </c>
      <c r="E15" s="32"/>
      <c r="F15" s="32"/>
      <c r="G15" s="32">
        <v>2040</v>
      </c>
      <c r="H15" s="33" t="s">
        <v>1430</v>
      </c>
      <c r="I15" s="146" t="s">
        <v>1431</v>
      </c>
    </row>
    <row r="16" spans="1:9" ht="34" x14ac:dyDescent="0.2">
      <c r="A16" s="46"/>
      <c r="B16" s="30"/>
      <c r="C16" s="30"/>
      <c r="D16" s="33" t="s">
        <v>2678</v>
      </c>
      <c r="E16" s="32"/>
      <c r="F16" s="32"/>
      <c r="G16" s="32">
        <v>2040</v>
      </c>
      <c r="H16" s="33" t="s">
        <v>1430</v>
      </c>
      <c r="I16" s="146" t="s">
        <v>1431</v>
      </c>
    </row>
    <row r="17" spans="1:9" ht="51" x14ac:dyDescent="0.2">
      <c r="A17" s="45" t="s">
        <v>146</v>
      </c>
      <c r="B17" s="32" t="s">
        <v>147</v>
      </c>
      <c r="C17" s="32" t="s">
        <v>48</v>
      </c>
      <c r="D17" s="49" t="s">
        <v>1450</v>
      </c>
      <c r="E17" s="32"/>
      <c r="F17" s="32">
        <v>2030</v>
      </c>
      <c r="G17" s="32"/>
      <c r="H17" s="33" t="s">
        <v>1451</v>
      </c>
      <c r="I17" s="66" t="s">
        <v>1452</v>
      </c>
    </row>
    <row r="18" spans="1:9" ht="51" x14ac:dyDescent="0.2">
      <c r="A18" s="47" t="s">
        <v>162</v>
      </c>
      <c r="B18" s="41" t="s">
        <v>163</v>
      </c>
      <c r="C18" s="41" t="s">
        <v>48</v>
      </c>
      <c r="D18" s="33" t="s">
        <v>2679</v>
      </c>
      <c r="E18" s="32">
        <v>2025</v>
      </c>
      <c r="F18" s="32"/>
      <c r="G18" s="32"/>
      <c r="H18" s="33" t="s">
        <v>2680</v>
      </c>
      <c r="I18" s="146" t="s">
        <v>479</v>
      </c>
    </row>
    <row r="19" spans="1:9" ht="51" x14ac:dyDescent="0.2">
      <c r="A19" s="225"/>
      <c r="B19" s="42"/>
      <c r="C19" s="42"/>
      <c r="D19" s="33" t="s">
        <v>2681</v>
      </c>
      <c r="E19" s="32"/>
      <c r="F19" s="32">
        <v>2035</v>
      </c>
      <c r="G19" s="32"/>
      <c r="H19" s="33" t="s">
        <v>2680</v>
      </c>
      <c r="I19" s="146" t="s">
        <v>479</v>
      </c>
    </row>
    <row r="20" spans="1:9" ht="34" x14ac:dyDescent="0.2">
      <c r="A20" s="225"/>
      <c r="B20" s="42"/>
      <c r="C20" s="42"/>
      <c r="D20" s="33" t="s">
        <v>2682</v>
      </c>
      <c r="E20" s="32">
        <v>2025</v>
      </c>
      <c r="F20" s="32"/>
      <c r="G20" s="32"/>
      <c r="H20" s="33" t="s">
        <v>2683</v>
      </c>
      <c r="I20" s="146" t="s">
        <v>476</v>
      </c>
    </row>
    <row r="21" spans="1:9" ht="153" x14ac:dyDescent="0.2">
      <c r="A21" s="48"/>
      <c r="B21" s="43"/>
      <c r="C21" s="43"/>
      <c r="D21" s="33" t="s">
        <v>2684</v>
      </c>
      <c r="E21" s="32">
        <v>2035</v>
      </c>
      <c r="F21" s="32"/>
      <c r="G21" s="32"/>
      <c r="H21" s="33" t="s">
        <v>2685</v>
      </c>
      <c r="I21" s="168" t="s">
        <v>2686</v>
      </c>
    </row>
    <row r="22" spans="1:9" ht="85" x14ac:dyDescent="0.2">
      <c r="A22" s="47" t="s">
        <v>178</v>
      </c>
      <c r="B22" s="41" t="s">
        <v>179</v>
      </c>
      <c r="C22" s="32" t="s">
        <v>29</v>
      </c>
      <c r="D22" s="129" t="s">
        <v>2687</v>
      </c>
      <c r="E22" s="32">
        <v>2020</v>
      </c>
      <c r="F22" s="32"/>
      <c r="G22" s="32"/>
      <c r="H22" s="33" t="s">
        <v>1465</v>
      </c>
      <c r="I22" s="145" t="s">
        <v>1466</v>
      </c>
    </row>
    <row r="23" spans="1:9" ht="102" x14ac:dyDescent="0.2">
      <c r="A23" s="225"/>
      <c r="B23" s="42"/>
      <c r="C23" s="32" t="s">
        <v>48</v>
      </c>
      <c r="D23" s="31" t="s">
        <v>1467</v>
      </c>
      <c r="E23" s="32">
        <v>2021</v>
      </c>
      <c r="F23" s="32"/>
      <c r="G23" s="32"/>
      <c r="H23" s="33" t="s">
        <v>1468</v>
      </c>
      <c r="I23" s="145" t="s">
        <v>1469</v>
      </c>
    </row>
    <row r="24" spans="1:9" ht="102" x14ac:dyDescent="0.2">
      <c r="A24" s="225"/>
      <c r="B24" s="42"/>
      <c r="C24" s="32" t="s">
        <v>29</v>
      </c>
      <c r="D24" s="31" t="s">
        <v>1470</v>
      </c>
      <c r="E24" s="32">
        <v>2021</v>
      </c>
      <c r="F24" s="32"/>
      <c r="G24" s="32"/>
      <c r="H24" s="33" t="s">
        <v>1468</v>
      </c>
      <c r="I24" s="145" t="s">
        <v>1469</v>
      </c>
    </row>
    <row r="25" spans="1:9" ht="51" x14ac:dyDescent="0.2">
      <c r="A25" s="48"/>
      <c r="B25" s="43"/>
      <c r="C25" s="32" t="s">
        <v>48</v>
      </c>
      <c r="D25" s="33" t="s">
        <v>2688</v>
      </c>
      <c r="E25" s="32">
        <v>2020</v>
      </c>
      <c r="F25" s="32"/>
      <c r="G25" s="32"/>
      <c r="H25" s="33" t="s">
        <v>2689</v>
      </c>
      <c r="I25" s="146" t="s">
        <v>1953</v>
      </c>
    </row>
    <row r="26" spans="1:9" ht="51" x14ac:dyDescent="0.2">
      <c r="A26" s="92" t="s">
        <v>194</v>
      </c>
      <c r="B26" s="184" t="s">
        <v>195</v>
      </c>
      <c r="C26" s="32" t="s">
        <v>48</v>
      </c>
      <c r="D26" s="33" t="s">
        <v>2690</v>
      </c>
      <c r="E26" s="32"/>
      <c r="F26" s="32" t="s">
        <v>1996</v>
      </c>
      <c r="G26" s="32"/>
      <c r="H26" s="33" t="s">
        <v>2691</v>
      </c>
      <c r="I26" s="146" t="s">
        <v>1988</v>
      </c>
    </row>
    <row r="27" spans="1:9" ht="34" x14ac:dyDescent="0.2">
      <c r="A27" s="46" t="s">
        <v>206</v>
      </c>
      <c r="B27" s="30" t="s">
        <v>501</v>
      </c>
      <c r="C27" s="32" t="s">
        <v>48</v>
      </c>
      <c r="D27" s="33" t="s">
        <v>2692</v>
      </c>
      <c r="E27" s="32">
        <v>2025</v>
      </c>
      <c r="F27" s="32"/>
      <c r="G27" s="32"/>
      <c r="H27" s="33" t="s">
        <v>2693</v>
      </c>
      <c r="I27" s="146" t="s">
        <v>1613</v>
      </c>
    </row>
    <row r="28" spans="1:9" ht="34" x14ac:dyDescent="0.2">
      <c r="A28" s="46"/>
      <c r="B28" s="30"/>
      <c r="C28" s="32" t="s">
        <v>48</v>
      </c>
      <c r="D28" s="31" t="s">
        <v>2694</v>
      </c>
      <c r="E28" s="32">
        <v>2025</v>
      </c>
      <c r="F28" s="32"/>
      <c r="G28" s="32"/>
      <c r="H28" s="33" t="s">
        <v>2693</v>
      </c>
      <c r="I28" s="146" t="s">
        <v>1613</v>
      </c>
    </row>
    <row r="29" spans="1:9" ht="34" x14ac:dyDescent="0.2">
      <c r="A29" s="46"/>
      <c r="B29" s="30"/>
      <c r="C29" s="32" t="s">
        <v>48</v>
      </c>
      <c r="D29" s="31" t="s">
        <v>2695</v>
      </c>
      <c r="E29" s="32"/>
      <c r="F29" s="32">
        <v>2031</v>
      </c>
      <c r="G29" s="32"/>
      <c r="H29" s="33" t="s">
        <v>2696</v>
      </c>
      <c r="I29" s="146" t="s">
        <v>1473</v>
      </c>
    </row>
    <row r="30" spans="1:9" ht="51" x14ac:dyDescent="0.2">
      <c r="A30" s="46" t="s">
        <v>211</v>
      </c>
      <c r="B30" s="30" t="s">
        <v>212</v>
      </c>
      <c r="C30" s="30" t="s">
        <v>29</v>
      </c>
      <c r="D30" s="31" t="s">
        <v>1487</v>
      </c>
      <c r="E30" s="32" t="s">
        <v>1488</v>
      </c>
      <c r="F30" s="32"/>
      <c r="G30" s="32"/>
      <c r="H30" s="33" t="s">
        <v>1489</v>
      </c>
      <c r="I30" s="146" t="s">
        <v>218</v>
      </c>
    </row>
    <row r="31" spans="1:9" ht="34" x14ac:dyDescent="0.2">
      <c r="A31" s="46"/>
      <c r="B31" s="30"/>
      <c r="C31" s="30"/>
      <c r="D31" s="31" t="s">
        <v>1490</v>
      </c>
      <c r="E31" s="32"/>
      <c r="F31" s="32"/>
      <c r="G31" s="32">
        <v>2051</v>
      </c>
      <c r="H31" s="33" t="s">
        <v>1491</v>
      </c>
      <c r="I31" s="146" t="s">
        <v>1492</v>
      </c>
    </row>
    <row r="32" spans="1:9" ht="34" x14ac:dyDescent="0.2">
      <c r="A32" s="46"/>
      <c r="B32" s="30"/>
      <c r="C32" s="30"/>
      <c r="D32" s="31" t="s">
        <v>2697</v>
      </c>
      <c r="E32" s="32" t="s">
        <v>1488</v>
      </c>
      <c r="F32" s="32"/>
      <c r="G32" s="32"/>
      <c r="H32" s="33" t="s">
        <v>2698</v>
      </c>
      <c r="I32" s="146" t="s">
        <v>218</v>
      </c>
    </row>
    <row r="33" spans="1:9" ht="51" x14ac:dyDescent="0.2">
      <c r="A33" s="46"/>
      <c r="B33" s="30"/>
      <c r="C33" s="30"/>
      <c r="D33" s="31" t="s">
        <v>1493</v>
      </c>
      <c r="E33" s="32" t="s">
        <v>1488</v>
      </c>
      <c r="F33" s="32"/>
      <c r="G33" s="32"/>
      <c r="H33" s="33" t="s">
        <v>1494</v>
      </c>
      <c r="I33" s="146" t="s">
        <v>507</v>
      </c>
    </row>
    <row r="34" spans="1:9" ht="51" x14ac:dyDescent="0.2">
      <c r="A34" s="46"/>
      <c r="B34" s="30"/>
      <c r="C34" s="32" t="s">
        <v>2699</v>
      </c>
      <c r="D34" s="33" t="s">
        <v>1495</v>
      </c>
      <c r="E34" s="32"/>
      <c r="F34" s="32">
        <v>2030</v>
      </c>
      <c r="G34" s="32"/>
      <c r="H34" s="33" t="s">
        <v>1496</v>
      </c>
      <c r="I34" s="146" t="s">
        <v>1497</v>
      </c>
    </row>
    <row r="35" spans="1:9" ht="34" x14ac:dyDescent="0.2">
      <c r="A35" s="47" t="s">
        <v>222</v>
      </c>
      <c r="B35" s="41" t="s">
        <v>223</v>
      </c>
      <c r="C35" s="32" t="s">
        <v>48</v>
      </c>
      <c r="D35" s="33" t="s">
        <v>1504</v>
      </c>
      <c r="E35" s="32"/>
      <c r="F35" s="32">
        <v>2030</v>
      </c>
      <c r="G35" s="32"/>
      <c r="H35" s="33" t="s">
        <v>1499</v>
      </c>
      <c r="I35" s="146" t="s">
        <v>1153</v>
      </c>
    </row>
    <row r="36" spans="1:9" ht="34" x14ac:dyDescent="0.2">
      <c r="A36" s="48"/>
      <c r="B36" s="43"/>
      <c r="C36" s="32" t="s">
        <v>29</v>
      </c>
      <c r="D36" s="33" t="s">
        <v>1505</v>
      </c>
      <c r="E36" s="32"/>
      <c r="F36" s="32">
        <v>2030</v>
      </c>
      <c r="G36" s="32"/>
      <c r="H36" s="33" t="s">
        <v>1499</v>
      </c>
      <c r="I36" s="146" t="s">
        <v>1153</v>
      </c>
    </row>
    <row r="37" spans="1:9" ht="51" x14ac:dyDescent="0.2">
      <c r="A37" s="45" t="s">
        <v>250</v>
      </c>
      <c r="B37" s="32" t="s">
        <v>251</v>
      </c>
      <c r="C37" s="32" t="s">
        <v>48</v>
      </c>
      <c r="D37" s="33" t="s">
        <v>2700</v>
      </c>
      <c r="E37" s="32">
        <v>2024</v>
      </c>
      <c r="F37" s="32"/>
      <c r="G37" s="32"/>
      <c r="H37" s="33" t="s">
        <v>2701</v>
      </c>
      <c r="I37" s="146" t="s">
        <v>2702</v>
      </c>
    </row>
    <row r="38" spans="1:9" ht="51" customHeight="1" x14ac:dyDescent="0.2">
      <c r="A38" s="47" t="s">
        <v>263</v>
      </c>
      <c r="B38" s="41" t="s">
        <v>264</v>
      </c>
      <c r="C38" s="32" t="s">
        <v>48</v>
      </c>
      <c r="D38" s="33" t="s">
        <v>1518</v>
      </c>
      <c r="E38" s="32"/>
      <c r="F38" s="32">
        <v>2030</v>
      </c>
      <c r="G38" s="32"/>
      <c r="H38" s="33" t="s">
        <v>1519</v>
      </c>
      <c r="I38" s="146" t="s">
        <v>1520</v>
      </c>
    </row>
    <row r="39" spans="1:9" ht="34" x14ac:dyDescent="0.2">
      <c r="A39" s="225"/>
      <c r="B39" s="42"/>
      <c r="C39" s="32" t="s">
        <v>48</v>
      </c>
      <c r="D39" s="33" t="s">
        <v>2703</v>
      </c>
      <c r="E39" s="32" t="s">
        <v>1093</v>
      </c>
      <c r="F39" s="32"/>
      <c r="G39" s="32"/>
      <c r="H39" s="33" t="s">
        <v>1522</v>
      </c>
      <c r="I39" s="146" t="s">
        <v>1523</v>
      </c>
    </row>
    <row r="40" spans="1:9" ht="17" x14ac:dyDescent="0.2">
      <c r="A40" s="225"/>
      <c r="B40" s="42"/>
      <c r="C40" s="32" t="s">
        <v>48</v>
      </c>
      <c r="D40" s="33" t="s">
        <v>2704</v>
      </c>
      <c r="E40" s="32">
        <v>2025</v>
      </c>
      <c r="F40" s="32"/>
      <c r="G40" s="32"/>
      <c r="H40" s="33" t="s">
        <v>1522</v>
      </c>
      <c r="I40" s="146" t="s">
        <v>1523</v>
      </c>
    </row>
    <row r="41" spans="1:9" ht="17" x14ac:dyDescent="0.2">
      <c r="A41" s="48"/>
      <c r="B41" s="43"/>
      <c r="C41" s="32" t="s">
        <v>29</v>
      </c>
      <c r="D41" s="33" t="s">
        <v>1521</v>
      </c>
      <c r="E41" s="32">
        <v>2025</v>
      </c>
      <c r="F41" s="32"/>
      <c r="G41" s="32"/>
      <c r="H41" s="33" t="s">
        <v>1522</v>
      </c>
      <c r="I41" s="146" t="s">
        <v>1523</v>
      </c>
    </row>
    <row r="42" spans="1:9" ht="51" x14ac:dyDescent="0.2">
      <c r="A42" s="45" t="s">
        <v>289</v>
      </c>
      <c r="B42" s="32" t="s">
        <v>290</v>
      </c>
      <c r="C42" s="32" t="s">
        <v>29</v>
      </c>
      <c r="D42" s="33" t="s">
        <v>1525</v>
      </c>
      <c r="E42" s="32"/>
      <c r="F42" s="32">
        <v>2030</v>
      </c>
      <c r="G42" s="32"/>
      <c r="H42" s="33" t="s">
        <v>1526</v>
      </c>
      <c r="I42" s="146" t="s">
        <v>1527</v>
      </c>
    </row>
    <row r="43" spans="1:9" ht="34" x14ac:dyDescent="0.2">
      <c r="A43" s="45" t="s">
        <v>299</v>
      </c>
      <c r="B43" s="32" t="s">
        <v>300</v>
      </c>
      <c r="C43" s="32" t="s">
        <v>48</v>
      </c>
      <c r="D43" s="33" t="s">
        <v>2705</v>
      </c>
      <c r="E43" s="32">
        <v>2025</v>
      </c>
      <c r="F43" s="32"/>
      <c r="G43" s="32"/>
      <c r="H43" s="33" t="s">
        <v>2706</v>
      </c>
      <c r="I43" s="146" t="s">
        <v>1649</v>
      </c>
    </row>
    <row r="44" spans="1:9" ht="34" x14ac:dyDescent="0.2">
      <c r="A44" s="45" t="s">
        <v>325</v>
      </c>
      <c r="B44" s="32" t="s">
        <v>326</v>
      </c>
      <c r="C44" s="32" t="s">
        <v>29</v>
      </c>
      <c r="D44" s="33" t="s">
        <v>1536</v>
      </c>
      <c r="E44" s="32"/>
      <c r="F44" s="32">
        <v>2030</v>
      </c>
      <c r="G44" s="32"/>
      <c r="H44" s="33" t="s">
        <v>1537</v>
      </c>
      <c r="I44" s="146" t="s">
        <v>1538</v>
      </c>
    </row>
    <row r="45" spans="1:9" ht="68" x14ac:dyDescent="0.2">
      <c r="A45" s="45" t="s">
        <v>352</v>
      </c>
      <c r="B45" s="32" t="s">
        <v>353</v>
      </c>
      <c r="C45" s="32" t="s">
        <v>29</v>
      </c>
      <c r="D45" s="31" t="s">
        <v>1547</v>
      </c>
      <c r="E45" s="32"/>
      <c r="F45" s="32">
        <v>2030</v>
      </c>
      <c r="G45" s="32"/>
      <c r="H45" s="33" t="s">
        <v>1548</v>
      </c>
      <c r="I45" s="146" t="s">
        <v>1549</v>
      </c>
    </row>
    <row r="46" spans="1:9" ht="68" x14ac:dyDescent="0.2">
      <c r="A46" s="45" t="s">
        <v>357</v>
      </c>
      <c r="B46" s="32" t="s">
        <v>358</v>
      </c>
      <c r="C46" s="32" t="s">
        <v>48</v>
      </c>
      <c r="D46" s="31" t="s">
        <v>2707</v>
      </c>
      <c r="E46" s="32"/>
      <c r="F46" s="32">
        <v>2030</v>
      </c>
      <c r="G46" s="32"/>
      <c r="H46" s="33" t="s">
        <v>2708</v>
      </c>
      <c r="I46" s="146" t="s">
        <v>2709</v>
      </c>
    </row>
    <row r="47" spans="1:9" ht="34" x14ac:dyDescent="0.2">
      <c r="A47" s="46" t="s">
        <v>370</v>
      </c>
      <c r="B47" s="30" t="s">
        <v>371</v>
      </c>
      <c r="C47" s="30" t="s">
        <v>48</v>
      </c>
      <c r="D47" s="31" t="s">
        <v>2710</v>
      </c>
      <c r="E47" s="32"/>
      <c r="F47" s="32">
        <v>2030</v>
      </c>
      <c r="G47" s="32"/>
      <c r="H47" s="33" t="s">
        <v>2711</v>
      </c>
      <c r="I47" s="146" t="s">
        <v>374</v>
      </c>
    </row>
    <row r="48" spans="1:9" ht="17" x14ac:dyDescent="0.2">
      <c r="A48" s="46"/>
      <c r="B48" s="30"/>
      <c r="C48" s="30"/>
      <c r="D48" s="33" t="s">
        <v>2712</v>
      </c>
      <c r="E48" s="32"/>
      <c r="F48" s="32">
        <v>2030</v>
      </c>
      <c r="G48" s="32"/>
      <c r="H48" s="33" t="s">
        <v>2713</v>
      </c>
      <c r="I48" s="146" t="s">
        <v>374</v>
      </c>
    </row>
    <row r="49" spans="1:9" ht="17" x14ac:dyDescent="0.2">
      <c r="A49" s="46"/>
      <c r="B49" s="30"/>
      <c r="C49" s="30"/>
      <c r="D49" s="31" t="s">
        <v>2714</v>
      </c>
      <c r="E49" s="32"/>
      <c r="F49" s="32"/>
      <c r="G49" s="32">
        <v>2040</v>
      </c>
      <c r="H49" s="33" t="s">
        <v>2711</v>
      </c>
      <c r="I49" s="146" t="s">
        <v>374</v>
      </c>
    </row>
    <row r="50" spans="1:9" ht="17" x14ac:dyDescent="0.2">
      <c r="A50" s="46"/>
      <c r="B50" s="30"/>
      <c r="C50" s="30"/>
      <c r="D50" s="31" t="s">
        <v>2715</v>
      </c>
      <c r="E50" s="32"/>
      <c r="F50" s="32"/>
      <c r="G50" s="32">
        <v>2040</v>
      </c>
      <c r="H50" s="33" t="s">
        <v>2711</v>
      </c>
      <c r="I50" s="146" t="s">
        <v>374</v>
      </c>
    </row>
    <row r="51" spans="1:9" ht="51" x14ac:dyDescent="0.2">
      <c r="A51" s="46"/>
      <c r="B51" s="30"/>
      <c r="C51" s="30"/>
      <c r="D51" s="31" t="s">
        <v>2716</v>
      </c>
      <c r="E51" s="32"/>
      <c r="F51" s="32"/>
      <c r="G51" s="32">
        <v>2040</v>
      </c>
      <c r="H51" s="33" t="s">
        <v>2717</v>
      </c>
      <c r="I51" s="146" t="s">
        <v>1295</v>
      </c>
    </row>
    <row r="52" spans="1:9" ht="51" x14ac:dyDescent="0.2">
      <c r="A52" s="46"/>
      <c r="B52" s="30"/>
      <c r="C52" s="30"/>
      <c r="D52" s="31" t="s">
        <v>2718</v>
      </c>
      <c r="E52" s="32"/>
      <c r="F52" s="32"/>
      <c r="G52" s="32">
        <v>2040</v>
      </c>
      <c r="H52" s="33" t="s">
        <v>2717</v>
      </c>
      <c r="I52" s="146" t="s">
        <v>1295</v>
      </c>
    </row>
    <row r="53" spans="1:9" ht="17" x14ac:dyDescent="0.2">
      <c r="A53" s="46"/>
      <c r="B53" s="30"/>
      <c r="C53" s="30"/>
      <c r="D53" s="31" t="s">
        <v>2719</v>
      </c>
      <c r="E53" s="32"/>
      <c r="F53" s="32">
        <v>2030</v>
      </c>
      <c r="G53" s="32"/>
      <c r="H53" s="33" t="s">
        <v>2720</v>
      </c>
      <c r="I53" s="146" t="s">
        <v>374</v>
      </c>
    </row>
    <row r="54" spans="1:9" ht="34" x14ac:dyDescent="0.2">
      <c r="A54" s="46"/>
      <c r="B54" s="30"/>
      <c r="C54" s="30"/>
      <c r="D54" s="31" t="s">
        <v>2721</v>
      </c>
      <c r="E54" s="32"/>
      <c r="F54" s="32">
        <v>2030</v>
      </c>
      <c r="G54" s="32"/>
      <c r="H54" s="33" t="s">
        <v>2636</v>
      </c>
      <c r="I54" s="146" t="s">
        <v>1292</v>
      </c>
    </row>
    <row r="55" spans="1:9" ht="34" x14ac:dyDescent="0.2">
      <c r="A55" s="46" t="s">
        <v>383</v>
      </c>
      <c r="B55" s="30" t="s">
        <v>384</v>
      </c>
      <c r="C55" s="32" t="s">
        <v>48</v>
      </c>
      <c r="D55" s="33" t="s">
        <v>1556</v>
      </c>
      <c r="E55" s="32">
        <v>2020</v>
      </c>
      <c r="F55" s="32"/>
      <c r="G55" s="32"/>
      <c r="H55" s="33" t="s">
        <v>1557</v>
      </c>
      <c r="I55" s="146" t="s">
        <v>1558</v>
      </c>
    </row>
    <row r="56" spans="1:9" ht="34" x14ac:dyDescent="0.2">
      <c r="A56" s="46"/>
      <c r="B56" s="30"/>
      <c r="C56" s="32" t="s">
        <v>29</v>
      </c>
      <c r="D56" s="31" t="s">
        <v>1559</v>
      </c>
      <c r="E56" s="32">
        <v>2020</v>
      </c>
      <c r="F56" s="32"/>
      <c r="G56" s="32"/>
      <c r="H56" s="33" t="s">
        <v>1557</v>
      </c>
      <c r="I56" s="146" t="s">
        <v>1558</v>
      </c>
    </row>
    <row r="57" spans="1:9" ht="32" x14ac:dyDescent="0.2">
      <c r="A57" s="46"/>
      <c r="B57" s="30"/>
      <c r="C57" s="32" t="s">
        <v>48</v>
      </c>
      <c r="D57" s="226" t="s">
        <v>2722</v>
      </c>
      <c r="E57" s="32">
        <v>2024</v>
      </c>
      <c r="F57" s="32"/>
      <c r="G57" s="32"/>
      <c r="H57" s="33" t="s">
        <v>2723</v>
      </c>
      <c r="I57" s="66" t="s">
        <v>2724</v>
      </c>
    </row>
    <row r="58" spans="1:9" ht="34" x14ac:dyDescent="0.2">
      <c r="A58" s="46"/>
      <c r="B58" s="30"/>
      <c r="C58" s="32" t="s">
        <v>48</v>
      </c>
      <c r="D58" s="226" t="s">
        <v>2725</v>
      </c>
      <c r="E58" s="32">
        <v>2024</v>
      </c>
      <c r="F58" s="32"/>
      <c r="G58" s="32"/>
      <c r="H58" s="33" t="s">
        <v>2723</v>
      </c>
      <c r="I58" s="66" t="s">
        <v>2724</v>
      </c>
    </row>
    <row r="59" spans="1:9" ht="32" x14ac:dyDescent="0.2">
      <c r="A59" s="46"/>
      <c r="B59" s="30"/>
      <c r="C59" s="32" t="s">
        <v>29</v>
      </c>
      <c r="D59" s="226" t="s">
        <v>2726</v>
      </c>
      <c r="E59" s="32">
        <v>2024</v>
      </c>
      <c r="F59" s="32"/>
      <c r="G59" s="32"/>
      <c r="H59" s="33" t="s">
        <v>2723</v>
      </c>
      <c r="I59" s="66" t="s">
        <v>2724</v>
      </c>
    </row>
    <row r="60" spans="1:9" ht="51" x14ac:dyDescent="0.2">
      <c r="A60" s="46"/>
      <c r="B60" s="30"/>
      <c r="C60" s="32" t="s">
        <v>48</v>
      </c>
      <c r="D60" s="31" t="s">
        <v>2727</v>
      </c>
      <c r="E60" s="32">
        <v>2023</v>
      </c>
      <c r="F60" s="32"/>
      <c r="G60" s="32"/>
      <c r="H60" s="33" t="s">
        <v>2728</v>
      </c>
      <c r="I60" s="146" t="s">
        <v>2729</v>
      </c>
    </row>
    <row r="61" spans="1:9" ht="51" x14ac:dyDescent="0.2">
      <c r="A61" s="46"/>
      <c r="B61" s="30"/>
      <c r="C61" s="32" t="s">
        <v>48</v>
      </c>
      <c r="D61" s="31" t="s">
        <v>2730</v>
      </c>
      <c r="E61" s="32">
        <v>2020</v>
      </c>
      <c r="F61" s="32"/>
      <c r="G61" s="32"/>
      <c r="H61" s="33" t="s">
        <v>2731</v>
      </c>
      <c r="I61" s="146" t="s">
        <v>390</v>
      </c>
    </row>
    <row r="62" spans="1:9" ht="85" x14ac:dyDescent="0.2">
      <c r="A62" s="45" t="s">
        <v>407</v>
      </c>
      <c r="B62" s="32" t="s">
        <v>408</v>
      </c>
      <c r="C62" s="32" t="s">
        <v>29</v>
      </c>
      <c r="D62" s="31" t="s">
        <v>1572</v>
      </c>
      <c r="E62" s="32">
        <v>2021</v>
      </c>
      <c r="F62" s="32"/>
      <c r="G62" s="32"/>
      <c r="H62" s="33" t="s">
        <v>1573</v>
      </c>
      <c r="I62" s="146" t="s">
        <v>614</v>
      </c>
    </row>
    <row r="63" spans="1:9" ht="102" x14ac:dyDescent="0.2">
      <c r="A63" s="45" t="s">
        <v>432</v>
      </c>
      <c r="B63" s="32" t="s">
        <v>433</v>
      </c>
      <c r="C63" s="32" t="s">
        <v>48</v>
      </c>
      <c r="D63" s="31" t="s">
        <v>2732</v>
      </c>
      <c r="E63" s="32"/>
      <c r="F63" s="32">
        <v>2035</v>
      </c>
      <c r="G63" s="32"/>
      <c r="H63" s="33" t="s">
        <v>2733</v>
      </c>
      <c r="I63" s="146" t="s">
        <v>436</v>
      </c>
    </row>
    <row r="64" spans="1:9" ht="51" x14ac:dyDescent="0.2">
      <c r="A64" s="47" t="s">
        <v>437</v>
      </c>
      <c r="B64" s="41" t="s">
        <v>2734</v>
      </c>
      <c r="C64" s="128" t="s">
        <v>48</v>
      </c>
      <c r="D64" s="33" t="s">
        <v>1587</v>
      </c>
      <c r="E64" s="32">
        <v>2020</v>
      </c>
      <c r="F64" s="32"/>
      <c r="G64" s="32"/>
      <c r="H64" s="33" t="s">
        <v>749</v>
      </c>
      <c r="I64" s="146" t="s">
        <v>633</v>
      </c>
    </row>
    <row r="65" spans="1:9" ht="51" x14ac:dyDescent="0.2">
      <c r="A65" s="225"/>
      <c r="B65" s="42"/>
      <c r="C65" s="128" t="s">
        <v>29</v>
      </c>
      <c r="D65" s="33" t="s">
        <v>1588</v>
      </c>
      <c r="E65" s="32">
        <v>2020</v>
      </c>
      <c r="F65" s="32"/>
      <c r="G65" s="32"/>
      <c r="H65" s="33" t="s">
        <v>749</v>
      </c>
      <c r="I65" s="146" t="s">
        <v>633</v>
      </c>
    </row>
    <row r="66" spans="1:9" ht="51" x14ac:dyDescent="0.2">
      <c r="A66" s="225"/>
      <c r="B66" s="42"/>
      <c r="C66" s="128" t="s">
        <v>48</v>
      </c>
      <c r="D66" s="33" t="s">
        <v>2735</v>
      </c>
      <c r="E66" s="32">
        <v>2025</v>
      </c>
      <c r="F66" s="32"/>
      <c r="G66" s="32"/>
      <c r="H66" s="33" t="s">
        <v>2736</v>
      </c>
      <c r="I66" s="146" t="s">
        <v>2737</v>
      </c>
    </row>
    <row r="67" spans="1:9" ht="119" x14ac:dyDescent="0.2">
      <c r="A67" s="225"/>
      <c r="B67" s="42"/>
      <c r="C67" s="128" t="s">
        <v>48</v>
      </c>
      <c r="D67" s="33" t="s">
        <v>2738</v>
      </c>
      <c r="E67" s="32"/>
      <c r="F67" s="32">
        <v>2030</v>
      </c>
      <c r="G67" s="32"/>
      <c r="H67" s="33" t="s">
        <v>2739</v>
      </c>
      <c r="I67" s="146" t="s">
        <v>2740</v>
      </c>
    </row>
    <row r="68" spans="1:9" ht="136" x14ac:dyDescent="0.2">
      <c r="A68" s="225"/>
      <c r="B68" s="42"/>
      <c r="C68" s="128" t="s">
        <v>48</v>
      </c>
      <c r="D68" s="33" t="s">
        <v>2741</v>
      </c>
      <c r="E68" s="32"/>
      <c r="F68" s="32"/>
      <c r="G68" s="32">
        <v>2050</v>
      </c>
      <c r="H68" s="33" t="s">
        <v>2739</v>
      </c>
      <c r="I68" s="146" t="s">
        <v>2740</v>
      </c>
    </row>
    <row r="69" spans="1:9" ht="68" x14ac:dyDescent="0.2">
      <c r="A69" s="225"/>
      <c r="B69" s="42"/>
      <c r="C69" s="128" t="s">
        <v>48</v>
      </c>
      <c r="D69" s="33" t="s">
        <v>2742</v>
      </c>
      <c r="E69" s="32">
        <v>2025</v>
      </c>
      <c r="F69" s="32"/>
      <c r="G69" s="32"/>
      <c r="H69" s="33" t="s">
        <v>2391</v>
      </c>
      <c r="I69" s="146" t="s">
        <v>2668</v>
      </c>
    </row>
    <row r="70" spans="1:9" ht="68" x14ac:dyDescent="0.2">
      <c r="A70" s="48"/>
      <c r="B70" s="43"/>
      <c r="C70" s="128" t="s">
        <v>48</v>
      </c>
      <c r="D70" s="33" t="s">
        <v>2743</v>
      </c>
      <c r="E70" s="32"/>
      <c r="F70" s="32"/>
      <c r="G70" s="32">
        <v>2050</v>
      </c>
      <c r="H70" s="33" t="s">
        <v>2391</v>
      </c>
      <c r="I70" s="66" t="s">
        <v>2668</v>
      </c>
    </row>
    <row r="71" spans="1:9" x14ac:dyDescent="0.2">
      <c r="A71" s="60"/>
      <c r="B71" s="59"/>
      <c r="C71" s="59"/>
      <c r="D71" s="132"/>
      <c r="E71" s="59"/>
      <c r="F71" s="59"/>
      <c r="G71" s="59"/>
      <c r="H71" s="132"/>
      <c r="I71" s="227"/>
    </row>
    <row r="72" spans="1:9" x14ac:dyDescent="0.25">
      <c r="B72" s="34" t="s">
        <v>450</v>
      </c>
    </row>
  </sheetData>
  <mergeCells count="25">
    <mergeCell ref="A55:A61"/>
    <mergeCell ref="B55:B61"/>
    <mergeCell ref="A64:A70"/>
    <mergeCell ref="B64:B70"/>
    <mergeCell ref="C30:C33"/>
    <mergeCell ref="A35:A36"/>
    <mergeCell ref="B35:B36"/>
    <mergeCell ref="A38:A41"/>
    <mergeCell ref="B38:B41"/>
    <mergeCell ref="A47:A54"/>
    <mergeCell ref="B47:B54"/>
    <mergeCell ref="C47:C54"/>
    <mergeCell ref="A22:A25"/>
    <mergeCell ref="B22:B25"/>
    <mergeCell ref="A27:A29"/>
    <mergeCell ref="B27:B29"/>
    <mergeCell ref="A30:A34"/>
    <mergeCell ref="B30:B34"/>
    <mergeCell ref="E9:G9"/>
    <mergeCell ref="A12:A16"/>
    <mergeCell ref="B12:B16"/>
    <mergeCell ref="C13:C16"/>
    <mergeCell ref="A18:A21"/>
    <mergeCell ref="B18:B21"/>
    <mergeCell ref="C18:C21"/>
  </mergeCells>
  <conditionalFormatting sqref="D27:G28">
    <cfRule type="containsBlanks" priority="3">
      <formula>LEN(TRIM(D27))=0</formula>
    </cfRule>
  </conditionalFormatting>
  <conditionalFormatting sqref="D51:F51 D52:G54">
    <cfRule type="containsBlanks" priority="2">
      <formula>LEN(TRIM(D51))=0</formula>
    </cfRule>
  </conditionalFormatting>
  <conditionalFormatting sqref="G51">
    <cfRule type="containsBlanks" priority="1">
      <formula>LEN(TRIM(G51))=0</formula>
    </cfRule>
  </conditionalFormatting>
  <hyperlinks>
    <hyperlink ref="B8" location="TOC!A1" display="Back to TOC" xr:uid="{6352CCF8-5B37-764F-A642-60C4A2C55055}"/>
    <hyperlink ref="I17" r:id="rId1" xr:uid="{A6A5CBB5-C5A4-5A45-831F-0A456966360B}"/>
    <hyperlink ref="I57" r:id="rId2" xr:uid="{1658673B-2C7D-4C4A-AA32-74143C7FD1F1}"/>
    <hyperlink ref="I58" r:id="rId3" xr:uid="{7E244670-158F-4949-A53C-329CABC7DD17}"/>
    <hyperlink ref="I59" r:id="rId4" xr:uid="{676C73FE-01A8-F940-A747-14385346B2F2}"/>
    <hyperlink ref="I70" r:id="rId5" xr:uid="{DAAB80A1-9562-C040-B957-893F9432112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97D80F-8D1B-EF4C-B20A-3680C112F000}">
  <sheetPr>
    <tabColor rgb="FFFFC000"/>
  </sheetPr>
  <dimension ref="A1:J83"/>
  <sheetViews>
    <sheetView zoomScaleNormal="100" workbookViewId="0">
      <pane xSplit="2" ySplit="10" topLeftCell="E11" activePane="bottomRight" state="frozen"/>
      <selection pane="topRight"/>
      <selection pane="bottomLeft"/>
      <selection pane="bottomRight"/>
    </sheetView>
  </sheetViews>
  <sheetFormatPr baseColWidth="10" defaultColWidth="8.6640625" defaultRowHeight="16" x14ac:dyDescent="0.2"/>
  <cols>
    <col min="1" max="1" width="18.1640625" style="132" bestFit="1" customWidth="1"/>
    <col min="2" max="2" width="32.5" style="132" customWidth="1"/>
    <col min="3" max="3" width="13.1640625" style="21" customWidth="1"/>
    <col min="4" max="4" width="66.6640625" style="21" customWidth="1"/>
    <col min="5" max="7" width="8.33203125" style="21" customWidth="1"/>
    <col min="8" max="8" width="41.6640625" style="21" customWidth="1"/>
    <col min="9" max="9" width="50" style="21" customWidth="1"/>
    <col min="10" max="10" width="7.1640625" style="21" hidden="1" customWidth="1"/>
    <col min="11" max="16384" width="8.6640625" style="21"/>
  </cols>
  <sheetData>
    <row r="1" spans="1:10" x14ac:dyDescent="0.25">
      <c r="A1" s="22" t="s">
        <v>111</v>
      </c>
      <c r="B1" s="39" t="s">
        <v>57</v>
      </c>
    </row>
    <row r="2" spans="1:10" x14ac:dyDescent="0.25">
      <c r="A2" s="22" t="s">
        <v>112</v>
      </c>
      <c r="B2" s="39" t="s">
        <v>58</v>
      </c>
    </row>
    <row r="3" spans="1:10" x14ac:dyDescent="0.25">
      <c r="A3" s="22" t="s">
        <v>113</v>
      </c>
      <c r="B3" s="20" t="s">
        <v>2744</v>
      </c>
    </row>
    <row r="4" spans="1:10" x14ac:dyDescent="0.25">
      <c r="A4" s="22" t="s">
        <v>4</v>
      </c>
      <c r="B4" s="20" t="s">
        <v>11</v>
      </c>
    </row>
    <row r="5" spans="1:10" x14ac:dyDescent="0.25">
      <c r="A5" s="22" t="s">
        <v>5</v>
      </c>
      <c r="B5" s="20" t="s">
        <v>12</v>
      </c>
    </row>
    <row r="6" spans="1:10" x14ac:dyDescent="0.25">
      <c r="A6" s="22" t="s">
        <v>6</v>
      </c>
      <c r="B6" s="20" t="s">
        <v>12</v>
      </c>
    </row>
    <row r="7" spans="1:10" x14ac:dyDescent="0.25">
      <c r="A7" s="22"/>
      <c r="B7" s="22"/>
      <c r="C7" s="63"/>
    </row>
    <row r="8" spans="1:10" x14ac:dyDescent="0.25">
      <c r="A8" s="22"/>
      <c r="B8" s="25" t="s">
        <v>115</v>
      </c>
      <c r="C8" s="63"/>
    </row>
    <row r="9" spans="1:10" x14ac:dyDescent="0.2">
      <c r="E9" s="228" t="s">
        <v>693</v>
      </c>
      <c r="F9" s="229"/>
      <c r="G9" s="230"/>
    </row>
    <row r="10" spans="1:10" s="191" customFormat="1" ht="51" x14ac:dyDescent="0.2">
      <c r="A10" s="27" t="s">
        <v>116</v>
      </c>
      <c r="B10" s="27" t="s">
        <v>117</v>
      </c>
      <c r="C10" s="28" t="s">
        <v>1198</v>
      </c>
      <c r="D10" s="28" t="s">
        <v>1199</v>
      </c>
      <c r="E10" s="29" t="s">
        <v>697</v>
      </c>
      <c r="F10" s="29" t="s">
        <v>698</v>
      </c>
      <c r="G10" s="29" t="s">
        <v>699</v>
      </c>
      <c r="H10" s="28" t="s">
        <v>1203</v>
      </c>
      <c r="I10" s="28" t="s">
        <v>121</v>
      </c>
      <c r="J10" s="191" t="s">
        <v>2400</v>
      </c>
    </row>
    <row r="11" spans="1:10" s="191" customFormat="1" ht="48" x14ac:dyDescent="0.2">
      <c r="A11" s="47" t="s">
        <v>136</v>
      </c>
      <c r="B11" s="47" t="s">
        <v>137</v>
      </c>
      <c r="C11" s="28"/>
      <c r="D11" s="28"/>
      <c r="E11" s="231"/>
      <c r="F11" s="29"/>
      <c r="G11" s="112">
        <v>2050</v>
      </c>
      <c r="H11" s="32" t="s">
        <v>2745</v>
      </c>
      <c r="I11" s="232" t="s">
        <v>2746</v>
      </c>
    </row>
    <row r="12" spans="1:10" s="191" customFormat="1" ht="34" x14ac:dyDescent="0.2">
      <c r="A12" s="48"/>
      <c r="B12" s="48"/>
      <c r="C12" s="32" t="s">
        <v>2747</v>
      </c>
      <c r="D12" s="32" t="s">
        <v>2748</v>
      </c>
      <c r="E12" s="233">
        <v>2025</v>
      </c>
      <c r="F12" s="112"/>
      <c r="G12" s="112"/>
      <c r="H12" s="32" t="s">
        <v>2749</v>
      </c>
      <c r="I12" s="232" t="s">
        <v>1872</v>
      </c>
    </row>
    <row r="13" spans="1:10" ht="85" x14ac:dyDescent="0.2">
      <c r="A13" s="30" t="s">
        <v>146</v>
      </c>
      <c r="B13" s="30" t="s">
        <v>147</v>
      </c>
      <c r="C13" s="32" t="s">
        <v>2750</v>
      </c>
      <c r="D13" s="33" t="s">
        <v>2751</v>
      </c>
      <c r="E13" s="234"/>
      <c r="F13" s="32"/>
      <c r="G13" s="32">
        <v>2041</v>
      </c>
      <c r="H13" s="33" t="s">
        <v>2752</v>
      </c>
      <c r="I13" s="33" t="s">
        <v>150</v>
      </c>
      <c r="J13" s="21" t="s">
        <v>2753</v>
      </c>
    </row>
    <row r="14" spans="1:10" ht="85" x14ac:dyDescent="0.2">
      <c r="A14" s="30"/>
      <c r="B14" s="30"/>
      <c r="C14" s="32" t="s">
        <v>2754</v>
      </c>
      <c r="D14" s="33" t="s">
        <v>2755</v>
      </c>
      <c r="E14" s="234"/>
      <c r="F14" s="32"/>
      <c r="G14" s="32">
        <v>2041</v>
      </c>
      <c r="H14" s="33" t="s">
        <v>2752</v>
      </c>
      <c r="I14" s="33" t="s">
        <v>150</v>
      </c>
      <c r="J14" s="21" t="s">
        <v>2753</v>
      </c>
    </row>
    <row r="15" spans="1:10" ht="34" x14ac:dyDescent="0.25">
      <c r="A15" s="30"/>
      <c r="B15" s="30"/>
      <c r="C15" s="32" t="s">
        <v>2756</v>
      </c>
      <c r="D15" s="33" t="s">
        <v>2757</v>
      </c>
      <c r="E15" s="21">
        <v>2025</v>
      </c>
      <c r="F15" s="32"/>
      <c r="G15" s="32"/>
      <c r="H15" s="33" t="s">
        <v>1595</v>
      </c>
      <c r="I15" s="167" t="s">
        <v>1220</v>
      </c>
    </row>
    <row r="16" spans="1:10" ht="34" x14ac:dyDescent="0.2">
      <c r="A16" s="30"/>
      <c r="B16" s="30"/>
      <c r="C16" s="32" t="s">
        <v>2758</v>
      </c>
      <c r="D16" s="33" t="s">
        <v>2759</v>
      </c>
      <c r="E16" s="32"/>
      <c r="F16" s="32">
        <v>2031</v>
      </c>
      <c r="G16" s="32"/>
      <c r="H16" s="33" t="s">
        <v>2760</v>
      </c>
      <c r="I16" s="33" t="s">
        <v>150</v>
      </c>
    </row>
    <row r="17" spans="1:9" ht="34" x14ac:dyDescent="0.2">
      <c r="A17" s="30" t="s">
        <v>162</v>
      </c>
      <c r="B17" s="30" t="s">
        <v>163</v>
      </c>
      <c r="C17" s="32" t="s">
        <v>2761</v>
      </c>
      <c r="D17" s="33" t="s">
        <v>2762</v>
      </c>
      <c r="E17" s="32">
        <v>2025</v>
      </c>
      <c r="F17" s="32"/>
      <c r="G17" s="32"/>
      <c r="H17" s="33" t="s">
        <v>2763</v>
      </c>
      <c r="I17" s="33" t="s">
        <v>476</v>
      </c>
    </row>
    <row r="18" spans="1:9" ht="34" x14ac:dyDescent="0.2">
      <c r="A18" s="30"/>
      <c r="B18" s="30"/>
      <c r="C18" s="32" t="s">
        <v>2761</v>
      </c>
      <c r="D18" s="33" t="s">
        <v>2764</v>
      </c>
      <c r="E18" s="32">
        <v>2025</v>
      </c>
      <c r="F18" s="32"/>
      <c r="G18" s="32"/>
      <c r="H18" s="33" t="s">
        <v>2763</v>
      </c>
      <c r="I18" s="33" t="s">
        <v>476</v>
      </c>
    </row>
    <row r="19" spans="1:9" ht="34" x14ac:dyDescent="0.2">
      <c r="A19" s="30"/>
      <c r="B19" s="30"/>
      <c r="C19" s="32" t="s">
        <v>2761</v>
      </c>
      <c r="D19" s="33" t="s">
        <v>2765</v>
      </c>
      <c r="E19" s="32">
        <v>2025</v>
      </c>
      <c r="F19" s="32"/>
      <c r="G19" s="32"/>
      <c r="H19" s="33" t="s">
        <v>2763</v>
      </c>
      <c r="I19" s="33" t="s">
        <v>476</v>
      </c>
    </row>
    <row r="20" spans="1:9" ht="34" x14ac:dyDescent="0.2">
      <c r="A20" s="30"/>
      <c r="B20" s="30"/>
      <c r="C20" s="32" t="s">
        <v>2761</v>
      </c>
      <c r="D20" s="33" t="s">
        <v>2766</v>
      </c>
      <c r="E20" s="32">
        <v>2025</v>
      </c>
      <c r="F20" s="32"/>
      <c r="G20" s="32"/>
      <c r="H20" s="33" t="s">
        <v>2763</v>
      </c>
      <c r="I20" s="33" t="s">
        <v>476</v>
      </c>
    </row>
    <row r="21" spans="1:9" ht="51" x14ac:dyDescent="0.2">
      <c r="A21" s="32" t="s">
        <v>178</v>
      </c>
      <c r="B21" s="32" t="s">
        <v>179</v>
      </c>
      <c r="C21" s="32" t="s">
        <v>812</v>
      </c>
      <c r="D21" s="33" t="s">
        <v>2767</v>
      </c>
      <c r="E21" s="32"/>
      <c r="F21" s="32">
        <v>2035</v>
      </c>
      <c r="G21" s="32"/>
      <c r="H21" s="33" t="s">
        <v>487</v>
      </c>
      <c r="I21" s="33" t="s">
        <v>488</v>
      </c>
    </row>
    <row r="22" spans="1:9" ht="34" x14ac:dyDescent="0.2">
      <c r="A22" s="32" t="s">
        <v>186</v>
      </c>
      <c r="B22" s="32" t="s">
        <v>187</v>
      </c>
      <c r="C22" s="32" t="s">
        <v>2768</v>
      </c>
      <c r="D22" s="33" t="s">
        <v>2769</v>
      </c>
      <c r="E22" s="32"/>
      <c r="F22" s="32">
        <v>2030</v>
      </c>
      <c r="G22" s="32"/>
      <c r="H22" s="33" t="s">
        <v>2770</v>
      </c>
      <c r="I22" s="33" t="s">
        <v>190</v>
      </c>
    </row>
    <row r="23" spans="1:9" ht="34" x14ac:dyDescent="0.2">
      <c r="A23" s="32" t="s">
        <v>206</v>
      </c>
      <c r="B23" s="32" t="s">
        <v>501</v>
      </c>
      <c r="C23" s="32" t="s">
        <v>766</v>
      </c>
      <c r="D23" s="33" t="s">
        <v>2771</v>
      </c>
      <c r="E23" s="32">
        <v>2028</v>
      </c>
      <c r="F23" s="32"/>
      <c r="G23" s="32"/>
      <c r="H23" s="33" t="s">
        <v>2693</v>
      </c>
      <c r="I23" s="33" t="s">
        <v>1613</v>
      </c>
    </row>
    <row r="24" spans="1:9" ht="34" x14ac:dyDescent="0.2">
      <c r="A24" s="30" t="s">
        <v>211</v>
      </c>
      <c r="B24" s="30" t="s">
        <v>212</v>
      </c>
      <c r="C24" s="32" t="s">
        <v>2761</v>
      </c>
      <c r="D24" s="33" t="s">
        <v>2772</v>
      </c>
      <c r="E24" s="32" t="s">
        <v>2773</v>
      </c>
      <c r="F24" s="32"/>
      <c r="G24" s="32"/>
      <c r="H24" s="33" t="s">
        <v>2774</v>
      </c>
      <c r="I24" s="33" t="s">
        <v>218</v>
      </c>
    </row>
    <row r="25" spans="1:9" ht="34" x14ac:dyDescent="0.2">
      <c r="A25" s="30"/>
      <c r="B25" s="30"/>
      <c r="C25" s="32" t="s">
        <v>2775</v>
      </c>
      <c r="D25" s="33" t="s">
        <v>2776</v>
      </c>
      <c r="E25" s="32" t="s">
        <v>2773</v>
      </c>
      <c r="F25" s="32"/>
      <c r="G25" s="32"/>
      <c r="H25" s="33" t="s">
        <v>2774</v>
      </c>
      <c r="I25" s="33" t="s">
        <v>218</v>
      </c>
    </row>
    <row r="26" spans="1:9" ht="51" x14ac:dyDescent="0.2">
      <c r="A26" s="30"/>
      <c r="B26" s="30"/>
      <c r="C26" s="45" t="s">
        <v>2777</v>
      </c>
      <c r="D26" s="49" t="s">
        <v>2778</v>
      </c>
      <c r="E26" s="32">
        <v>2030</v>
      </c>
      <c r="F26" s="32"/>
      <c r="G26" s="32"/>
      <c r="H26" s="33" t="s">
        <v>2779</v>
      </c>
      <c r="I26" s="33" t="s">
        <v>2780</v>
      </c>
    </row>
    <row r="27" spans="1:9" ht="51" x14ac:dyDescent="0.2">
      <c r="A27" s="30"/>
      <c r="B27" s="30"/>
      <c r="C27" s="45" t="s">
        <v>2777</v>
      </c>
      <c r="D27" s="49" t="s">
        <v>2781</v>
      </c>
      <c r="E27" s="32">
        <v>2030</v>
      </c>
      <c r="F27" s="32"/>
      <c r="G27" s="32"/>
      <c r="H27" s="33" t="s">
        <v>2779</v>
      </c>
      <c r="I27" s="33" t="s">
        <v>2780</v>
      </c>
    </row>
    <row r="28" spans="1:9" ht="51" x14ac:dyDescent="0.2">
      <c r="A28" s="30"/>
      <c r="B28" s="30"/>
      <c r="C28" s="45" t="s">
        <v>2777</v>
      </c>
      <c r="D28" s="49" t="s">
        <v>2782</v>
      </c>
      <c r="E28" s="32">
        <v>2030</v>
      </c>
      <c r="F28" s="32"/>
      <c r="G28" s="32"/>
      <c r="H28" s="33" t="s">
        <v>2779</v>
      </c>
      <c r="I28" s="33" t="s">
        <v>2780</v>
      </c>
    </row>
    <row r="29" spans="1:9" ht="51" x14ac:dyDescent="0.2">
      <c r="A29" s="30"/>
      <c r="B29" s="30"/>
      <c r="C29" s="45" t="s">
        <v>2777</v>
      </c>
      <c r="D29" s="49" t="s">
        <v>2783</v>
      </c>
      <c r="E29" s="32">
        <v>2030</v>
      </c>
      <c r="F29" s="32"/>
      <c r="G29" s="32"/>
      <c r="H29" s="33" t="s">
        <v>2779</v>
      </c>
      <c r="I29" s="33" t="s">
        <v>2780</v>
      </c>
    </row>
    <row r="30" spans="1:9" ht="51" x14ac:dyDescent="0.2">
      <c r="A30" s="30"/>
      <c r="B30" s="30"/>
      <c r="C30" s="45" t="s">
        <v>2777</v>
      </c>
      <c r="D30" s="49" t="s">
        <v>2784</v>
      </c>
      <c r="E30" s="32">
        <v>2030</v>
      </c>
      <c r="F30" s="32"/>
      <c r="G30" s="32"/>
      <c r="H30" s="33" t="s">
        <v>2779</v>
      </c>
      <c r="I30" s="33" t="s">
        <v>2780</v>
      </c>
    </row>
    <row r="31" spans="1:9" ht="51" x14ac:dyDescent="0.2">
      <c r="A31" s="30"/>
      <c r="B31" s="30"/>
      <c r="C31" s="45" t="s">
        <v>2777</v>
      </c>
      <c r="D31" s="49" t="s">
        <v>2785</v>
      </c>
      <c r="E31" s="32">
        <v>2030</v>
      </c>
      <c r="F31" s="32"/>
      <c r="G31" s="32"/>
      <c r="H31" s="33" t="s">
        <v>2779</v>
      </c>
      <c r="I31" s="33" t="s">
        <v>2780</v>
      </c>
    </row>
    <row r="32" spans="1:9" ht="51" x14ac:dyDescent="0.2">
      <c r="A32" s="30"/>
      <c r="B32" s="30"/>
      <c r="C32" s="45" t="s">
        <v>2777</v>
      </c>
      <c r="D32" s="49" t="s">
        <v>2786</v>
      </c>
      <c r="E32" s="32">
        <v>2030</v>
      </c>
      <c r="F32" s="32"/>
      <c r="G32" s="32"/>
      <c r="H32" s="33" t="s">
        <v>2779</v>
      </c>
      <c r="I32" s="33" t="s">
        <v>2780</v>
      </c>
    </row>
    <row r="33" spans="1:9" ht="51" x14ac:dyDescent="0.2">
      <c r="A33" s="30"/>
      <c r="B33" s="30"/>
      <c r="C33" s="45" t="s">
        <v>2777</v>
      </c>
      <c r="D33" s="49" t="s">
        <v>2787</v>
      </c>
      <c r="E33" s="32">
        <v>2030</v>
      </c>
      <c r="F33" s="32"/>
      <c r="G33" s="32"/>
      <c r="H33" s="33" t="s">
        <v>2779</v>
      </c>
      <c r="I33" s="33" t="s">
        <v>2780</v>
      </c>
    </row>
    <row r="34" spans="1:9" ht="51" x14ac:dyDescent="0.2">
      <c r="A34" s="30"/>
      <c r="B34" s="30"/>
      <c r="C34" s="45" t="s">
        <v>2777</v>
      </c>
      <c r="D34" s="49" t="s">
        <v>2788</v>
      </c>
      <c r="E34" s="32">
        <v>2030</v>
      </c>
      <c r="F34" s="32"/>
      <c r="G34" s="32"/>
      <c r="H34" s="33" t="s">
        <v>2779</v>
      </c>
      <c r="I34" s="33" t="s">
        <v>2780</v>
      </c>
    </row>
    <row r="35" spans="1:9" ht="51" x14ac:dyDescent="0.2">
      <c r="A35" s="30"/>
      <c r="B35" s="30"/>
      <c r="C35" s="45" t="s">
        <v>2777</v>
      </c>
      <c r="D35" s="49" t="s">
        <v>2789</v>
      </c>
      <c r="E35" s="32">
        <v>2030</v>
      </c>
      <c r="F35" s="32"/>
      <c r="G35" s="32"/>
      <c r="H35" s="33" t="s">
        <v>2779</v>
      </c>
      <c r="I35" s="33" t="s">
        <v>2780</v>
      </c>
    </row>
    <row r="36" spans="1:9" ht="51" x14ac:dyDescent="0.2">
      <c r="A36" s="30"/>
      <c r="B36" s="30"/>
      <c r="C36" s="45" t="s">
        <v>2777</v>
      </c>
      <c r="D36" s="49" t="s">
        <v>2790</v>
      </c>
      <c r="E36" s="32">
        <v>2030</v>
      </c>
      <c r="F36" s="32"/>
      <c r="G36" s="32"/>
      <c r="H36" s="33" t="s">
        <v>2779</v>
      </c>
      <c r="I36" s="33" t="s">
        <v>2780</v>
      </c>
    </row>
    <row r="37" spans="1:9" ht="68" x14ac:dyDescent="0.2">
      <c r="A37" s="30"/>
      <c r="B37" s="30"/>
      <c r="C37" s="45" t="s">
        <v>2791</v>
      </c>
      <c r="D37" s="49" t="s">
        <v>2792</v>
      </c>
      <c r="E37" s="32" t="s">
        <v>1233</v>
      </c>
      <c r="F37" s="32"/>
      <c r="G37" s="32"/>
      <c r="H37" s="33" t="s">
        <v>2793</v>
      </c>
      <c r="I37" s="66" t="s">
        <v>2794</v>
      </c>
    </row>
    <row r="38" spans="1:9" ht="85" x14ac:dyDescent="0.2">
      <c r="A38" s="30"/>
      <c r="B38" s="30"/>
      <c r="C38" s="45" t="s">
        <v>2795</v>
      </c>
      <c r="D38" s="49" t="s">
        <v>2796</v>
      </c>
      <c r="E38" s="32" t="s">
        <v>1233</v>
      </c>
      <c r="F38" s="32"/>
      <c r="G38" s="32"/>
      <c r="H38" s="33" t="s">
        <v>1234</v>
      </c>
      <c r="I38" s="66" t="s">
        <v>1235</v>
      </c>
    </row>
    <row r="39" spans="1:9" ht="102" x14ac:dyDescent="0.2">
      <c r="A39" s="30"/>
      <c r="B39" s="30"/>
      <c r="C39" s="45" t="s">
        <v>2777</v>
      </c>
      <c r="D39" s="49" t="s">
        <v>2797</v>
      </c>
      <c r="E39" s="32" t="s">
        <v>1233</v>
      </c>
      <c r="F39" s="32"/>
      <c r="G39" s="32"/>
      <c r="H39" s="33" t="s">
        <v>1234</v>
      </c>
      <c r="I39" s="66" t="s">
        <v>1235</v>
      </c>
    </row>
    <row r="40" spans="1:9" ht="34" x14ac:dyDescent="0.2">
      <c r="A40" s="30"/>
      <c r="B40" s="30"/>
      <c r="C40" s="45" t="s">
        <v>2777</v>
      </c>
      <c r="D40" s="33" t="s">
        <v>2798</v>
      </c>
      <c r="E40" s="32" t="s">
        <v>1488</v>
      </c>
      <c r="F40" s="32"/>
      <c r="G40" s="32"/>
      <c r="H40" s="33" t="s">
        <v>2698</v>
      </c>
      <c r="I40" s="33" t="s">
        <v>218</v>
      </c>
    </row>
    <row r="41" spans="1:9" ht="34" x14ac:dyDescent="0.2">
      <c r="A41" s="30"/>
      <c r="B41" s="30"/>
      <c r="C41" s="45" t="s">
        <v>2777</v>
      </c>
      <c r="D41" s="33" t="s">
        <v>2799</v>
      </c>
      <c r="E41" s="32" t="s">
        <v>1488</v>
      </c>
      <c r="F41" s="32"/>
      <c r="G41" s="32"/>
      <c r="H41" s="33" t="s">
        <v>2698</v>
      </c>
      <c r="I41" s="33" t="s">
        <v>218</v>
      </c>
    </row>
    <row r="42" spans="1:9" ht="34" x14ac:dyDescent="0.2">
      <c r="A42" s="30"/>
      <c r="B42" s="30"/>
      <c r="C42" s="45" t="s">
        <v>2777</v>
      </c>
      <c r="D42" s="33" t="s">
        <v>2800</v>
      </c>
      <c r="E42" s="32" t="s">
        <v>1488</v>
      </c>
      <c r="F42" s="32"/>
      <c r="G42" s="32"/>
      <c r="H42" s="33" t="s">
        <v>2698</v>
      </c>
      <c r="I42" s="33" t="s">
        <v>218</v>
      </c>
    </row>
    <row r="43" spans="1:9" ht="51" x14ac:dyDescent="0.2">
      <c r="A43" s="41" t="s">
        <v>222</v>
      </c>
      <c r="B43" s="41" t="s">
        <v>223</v>
      </c>
      <c r="C43" s="45" t="s">
        <v>2801</v>
      </c>
      <c r="D43" s="33" t="s">
        <v>2802</v>
      </c>
      <c r="E43" s="32"/>
      <c r="F43" s="32"/>
      <c r="G43" s="32">
        <v>2050</v>
      </c>
      <c r="H43" s="33" t="s">
        <v>1502</v>
      </c>
      <c r="I43" s="33" t="s">
        <v>1503</v>
      </c>
    </row>
    <row r="44" spans="1:9" ht="85" x14ac:dyDescent="0.2">
      <c r="A44" s="43"/>
      <c r="B44" s="43"/>
      <c r="C44" s="45" t="s">
        <v>812</v>
      </c>
      <c r="D44" s="33" t="s">
        <v>2803</v>
      </c>
      <c r="E44" s="32"/>
      <c r="F44" s="32"/>
      <c r="G44" s="32">
        <v>2050</v>
      </c>
      <c r="H44" s="235" t="s">
        <v>1502</v>
      </c>
      <c r="I44" s="236" t="s">
        <v>1503</v>
      </c>
    </row>
    <row r="45" spans="1:9" ht="34" x14ac:dyDescent="0.2">
      <c r="A45" s="41" t="s">
        <v>232</v>
      </c>
      <c r="B45" s="41" t="s">
        <v>233</v>
      </c>
      <c r="C45" s="32" t="s">
        <v>2747</v>
      </c>
      <c r="D45" s="32" t="s">
        <v>2748</v>
      </c>
      <c r="E45" s="233">
        <v>2025</v>
      </c>
      <c r="F45" s="112"/>
      <c r="G45" s="112"/>
      <c r="H45" s="32" t="s">
        <v>2749</v>
      </c>
      <c r="I45" s="232" t="s">
        <v>1872</v>
      </c>
    </row>
    <row r="46" spans="1:9" ht="34" x14ac:dyDescent="0.2">
      <c r="A46" s="42"/>
      <c r="B46" s="42"/>
      <c r="C46" s="32" t="s">
        <v>2804</v>
      </c>
      <c r="D46" s="33" t="s">
        <v>2805</v>
      </c>
      <c r="E46" s="32" t="s">
        <v>2806</v>
      </c>
      <c r="F46" s="32"/>
      <c r="G46" s="32"/>
      <c r="H46" s="33" t="s">
        <v>2548</v>
      </c>
      <c r="I46" s="33" t="s">
        <v>2807</v>
      </c>
    </row>
    <row r="47" spans="1:9" ht="51" x14ac:dyDescent="0.2">
      <c r="A47" s="42"/>
      <c r="B47" s="42"/>
      <c r="C47" s="32" t="s">
        <v>2808</v>
      </c>
      <c r="D47" s="33" t="s">
        <v>2809</v>
      </c>
      <c r="E47" s="32">
        <v>2025</v>
      </c>
      <c r="F47" s="32"/>
      <c r="G47" s="32"/>
      <c r="H47" s="33" t="s">
        <v>2548</v>
      </c>
      <c r="I47" s="182" t="s">
        <v>2810</v>
      </c>
    </row>
    <row r="48" spans="1:9" ht="34" x14ac:dyDescent="0.2">
      <c r="A48" s="42"/>
      <c r="B48" s="42"/>
      <c r="C48" s="32" t="s">
        <v>2768</v>
      </c>
      <c r="D48" s="33" t="s">
        <v>2811</v>
      </c>
      <c r="E48" s="32"/>
      <c r="F48" s="32">
        <v>2030</v>
      </c>
      <c r="G48" s="32"/>
      <c r="H48" s="40" t="s">
        <v>2812</v>
      </c>
      <c r="I48" s="237" t="s">
        <v>2813</v>
      </c>
    </row>
    <row r="49" spans="1:10" ht="51" x14ac:dyDescent="0.2">
      <c r="A49" s="42"/>
      <c r="B49" s="42"/>
      <c r="C49" s="32" t="s">
        <v>760</v>
      </c>
      <c r="D49" s="33" t="s">
        <v>2814</v>
      </c>
      <c r="E49" s="32"/>
      <c r="F49" s="32">
        <v>2030</v>
      </c>
      <c r="G49" s="32"/>
      <c r="H49" s="40" t="s">
        <v>2815</v>
      </c>
      <c r="I49" s="238" t="s">
        <v>2816</v>
      </c>
    </row>
    <row r="50" spans="1:10" ht="51" x14ac:dyDescent="0.2">
      <c r="A50" s="43"/>
      <c r="B50" s="43"/>
      <c r="C50" s="32" t="s">
        <v>760</v>
      </c>
      <c r="D50" s="33" t="s">
        <v>2817</v>
      </c>
      <c r="E50" s="32"/>
      <c r="F50" s="32">
        <v>2030</v>
      </c>
      <c r="G50" s="32"/>
      <c r="H50" s="40" t="s">
        <v>2815</v>
      </c>
      <c r="I50" s="238" t="s">
        <v>2816</v>
      </c>
    </row>
    <row r="51" spans="1:10" ht="34" x14ac:dyDescent="0.2">
      <c r="A51" s="32" t="s">
        <v>245</v>
      </c>
      <c r="B51" s="32" t="s">
        <v>246</v>
      </c>
      <c r="C51" s="32" t="s">
        <v>2747</v>
      </c>
      <c r="D51" s="33" t="s">
        <v>2818</v>
      </c>
      <c r="E51" s="32"/>
      <c r="F51" s="32">
        <v>2036</v>
      </c>
      <c r="G51" s="32"/>
      <c r="H51" s="33" t="s">
        <v>2819</v>
      </c>
      <c r="I51" s="187" t="s">
        <v>249</v>
      </c>
    </row>
    <row r="52" spans="1:10" ht="34" x14ac:dyDescent="0.2">
      <c r="A52" s="32" t="s">
        <v>250</v>
      </c>
      <c r="B52" s="32" t="s">
        <v>2820</v>
      </c>
      <c r="C52" s="32" t="s">
        <v>2821</v>
      </c>
      <c r="D52" s="33" t="s">
        <v>2822</v>
      </c>
      <c r="E52" s="32"/>
      <c r="F52" s="32"/>
      <c r="G52" s="32"/>
      <c r="H52" s="33" t="s">
        <v>2823</v>
      </c>
      <c r="I52" s="33" t="s">
        <v>2824</v>
      </c>
    </row>
    <row r="53" spans="1:10" ht="68" customHeight="1" x14ac:dyDescent="0.2">
      <c r="A53" s="32" t="s">
        <v>284</v>
      </c>
      <c r="B53" s="32" t="s">
        <v>285</v>
      </c>
      <c r="C53" s="32" t="s">
        <v>939</v>
      </c>
      <c r="D53" s="33" t="s">
        <v>2825</v>
      </c>
      <c r="E53" s="32">
        <v>2025</v>
      </c>
      <c r="F53" s="32"/>
      <c r="G53" s="32"/>
      <c r="H53" s="33" t="s">
        <v>1255</v>
      </c>
      <c r="I53" s="33" t="s">
        <v>723</v>
      </c>
    </row>
    <row r="54" spans="1:10" ht="68" customHeight="1" x14ac:dyDescent="0.2">
      <c r="A54" s="211"/>
      <c r="B54" s="32" t="s">
        <v>195</v>
      </c>
      <c r="C54" s="32" t="s">
        <v>2747</v>
      </c>
      <c r="D54" s="32" t="s">
        <v>2748</v>
      </c>
      <c r="E54" s="233">
        <v>2025</v>
      </c>
      <c r="F54" s="112"/>
      <c r="G54" s="112"/>
      <c r="H54" s="32" t="s">
        <v>2749</v>
      </c>
      <c r="I54" s="232" t="s">
        <v>1872</v>
      </c>
    </row>
    <row r="55" spans="1:10" ht="68" customHeight="1" x14ac:dyDescent="0.2">
      <c r="A55" s="41" t="s">
        <v>271</v>
      </c>
      <c r="B55" s="32" t="s">
        <v>272</v>
      </c>
      <c r="C55" s="32" t="s">
        <v>760</v>
      </c>
      <c r="D55" s="33" t="s">
        <v>2817</v>
      </c>
      <c r="E55" s="32"/>
      <c r="F55" s="32">
        <v>2030</v>
      </c>
      <c r="G55" s="32"/>
      <c r="H55" s="33" t="s">
        <v>2815</v>
      </c>
      <c r="I55" s="238" t="s">
        <v>2816</v>
      </c>
    </row>
    <row r="56" spans="1:10" ht="68" customHeight="1" x14ac:dyDescent="0.2">
      <c r="A56" s="43"/>
      <c r="B56" s="32" t="s">
        <v>272</v>
      </c>
      <c r="C56" s="32" t="s">
        <v>760</v>
      </c>
      <c r="D56" s="33" t="s">
        <v>2814</v>
      </c>
      <c r="E56" s="32"/>
      <c r="F56" s="32">
        <v>2030</v>
      </c>
      <c r="G56" s="32"/>
      <c r="H56" s="33" t="s">
        <v>2815</v>
      </c>
      <c r="I56" s="238" t="s">
        <v>2816</v>
      </c>
    </row>
    <row r="57" spans="1:10" ht="34" x14ac:dyDescent="0.2">
      <c r="A57" s="30" t="s">
        <v>299</v>
      </c>
      <c r="B57" s="30" t="s">
        <v>300</v>
      </c>
      <c r="C57" s="32" t="s">
        <v>2747</v>
      </c>
      <c r="D57" s="33" t="s">
        <v>2826</v>
      </c>
      <c r="E57" s="32">
        <v>2025</v>
      </c>
      <c r="F57" s="32"/>
      <c r="G57" s="32"/>
      <c r="H57" s="33" t="s">
        <v>1355</v>
      </c>
      <c r="I57" s="33" t="s">
        <v>1649</v>
      </c>
    </row>
    <row r="58" spans="1:10" ht="34" x14ac:dyDescent="0.2">
      <c r="A58" s="30"/>
      <c r="B58" s="30"/>
      <c r="C58" s="32" t="s">
        <v>2827</v>
      </c>
      <c r="D58" s="33" t="s">
        <v>2828</v>
      </c>
      <c r="E58" s="32">
        <v>2025</v>
      </c>
      <c r="F58" s="32"/>
      <c r="G58" s="32"/>
      <c r="H58" s="33" t="s">
        <v>1355</v>
      </c>
      <c r="I58" s="33" t="s">
        <v>1649</v>
      </c>
    </row>
    <row r="59" spans="1:10" ht="34" x14ac:dyDescent="0.2">
      <c r="A59" s="30"/>
      <c r="B59" s="30"/>
      <c r="C59" s="32" t="s">
        <v>2829</v>
      </c>
      <c r="D59" s="33" t="s">
        <v>2830</v>
      </c>
      <c r="E59" s="32">
        <v>2025</v>
      </c>
      <c r="F59" s="32"/>
      <c r="G59" s="32"/>
      <c r="H59" s="33" t="s">
        <v>1355</v>
      </c>
      <c r="I59" s="33" t="s">
        <v>1649</v>
      </c>
      <c r="J59" s="21" t="s">
        <v>2831</v>
      </c>
    </row>
    <row r="60" spans="1:10" ht="34" x14ac:dyDescent="0.2">
      <c r="A60" s="30" t="s">
        <v>304</v>
      </c>
      <c r="B60" s="30" t="s">
        <v>305</v>
      </c>
      <c r="C60" s="32" t="s">
        <v>2832</v>
      </c>
      <c r="D60" s="33" t="s">
        <v>2833</v>
      </c>
      <c r="E60" s="32" t="s">
        <v>2834</v>
      </c>
      <c r="F60" s="32"/>
      <c r="G60" s="32"/>
      <c r="H60" s="33" t="s">
        <v>1266</v>
      </c>
      <c r="I60" s="33" t="s">
        <v>308</v>
      </c>
    </row>
    <row r="61" spans="1:10" ht="48" x14ac:dyDescent="0.2">
      <c r="A61" s="30"/>
      <c r="B61" s="30"/>
      <c r="C61" s="32" t="s">
        <v>766</v>
      </c>
      <c r="D61" s="33" t="s">
        <v>2835</v>
      </c>
      <c r="E61" s="32">
        <v>2025</v>
      </c>
      <c r="F61" s="32"/>
      <c r="G61" s="32"/>
      <c r="H61" s="33" t="s">
        <v>2836</v>
      </c>
      <c r="I61" s="66" t="s">
        <v>1535</v>
      </c>
    </row>
    <row r="62" spans="1:10" ht="34" x14ac:dyDescent="0.2">
      <c r="A62" s="30"/>
      <c r="B62" s="30"/>
      <c r="C62" s="32" t="s">
        <v>2761</v>
      </c>
      <c r="D62" s="33" t="s">
        <v>2837</v>
      </c>
      <c r="E62" s="32" t="s">
        <v>2834</v>
      </c>
      <c r="F62" s="32"/>
      <c r="G62" s="32"/>
      <c r="H62" s="33" t="s">
        <v>2838</v>
      </c>
      <c r="I62" s="33" t="s">
        <v>308</v>
      </c>
    </row>
    <row r="63" spans="1:10" ht="34" x14ac:dyDescent="0.2">
      <c r="A63" s="41" t="s">
        <v>312</v>
      </c>
      <c r="B63" s="41" t="s">
        <v>313</v>
      </c>
      <c r="C63" s="32" t="s">
        <v>2747</v>
      </c>
      <c r="D63" s="32" t="s">
        <v>2748</v>
      </c>
      <c r="E63" s="233">
        <v>2025</v>
      </c>
      <c r="F63" s="112"/>
      <c r="G63" s="112"/>
      <c r="H63" s="32" t="s">
        <v>2749</v>
      </c>
      <c r="I63" s="232" t="s">
        <v>1872</v>
      </c>
    </row>
    <row r="64" spans="1:10" ht="51" x14ac:dyDescent="0.2">
      <c r="A64" s="42"/>
      <c r="B64" s="42"/>
      <c r="C64" s="32" t="s">
        <v>760</v>
      </c>
      <c r="D64" s="33" t="s">
        <v>2814</v>
      </c>
      <c r="E64" s="32"/>
      <c r="F64" s="32">
        <v>2030</v>
      </c>
      <c r="G64" s="32"/>
      <c r="H64" s="33" t="s">
        <v>2815</v>
      </c>
      <c r="I64" s="66" t="s">
        <v>2816</v>
      </c>
    </row>
    <row r="65" spans="1:9" ht="51" x14ac:dyDescent="0.2">
      <c r="A65" s="43"/>
      <c r="B65" s="43"/>
      <c r="C65" s="32" t="s">
        <v>760</v>
      </c>
      <c r="D65" s="33" t="s">
        <v>2839</v>
      </c>
      <c r="E65" s="32"/>
      <c r="F65" s="32">
        <v>2030</v>
      </c>
      <c r="G65" s="32"/>
      <c r="H65" s="33" t="s">
        <v>2815</v>
      </c>
      <c r="I65" s="66" t="s">
        <v>2816</v>
      </c>
    </row>
    <row r="66" spans="1:9" ht="68" x14ac:dyDescent="0.2">
      <c r="A66" s="41" t="s">
        <v>325</v>
      </c>
      <c r="B66" s="41" t="s">
        <v>326</v>
      </c>
      <c r="C66" s="32" t="s">
        <v>2840</v>
      </c>
      <c r="D66" s="33" t="s">
        <v>2841</v>
      </c>
      <c r="E66" s="32">
        <v>2021</v>
      </c>
      <c r="F66" s="32"/>
      <c r="G66" s="32"/>
      <c r="H66" s="33" t="s">
        <v>2842</v>
      </c>
      <c r="I66" s="33" t="s">
        <v>1100</v>
      </c>
    </row>
    <row r="67" spans="1:9" ht="51" x14ac:dyDescent="0.2">
      <c r="A67" s="42"/>
      <c r="B67" s="42"/>
      <c r="C67" s="32" t="s">
        <v>2843</v>
      </c>
      <c r="D67" s="33" t="s">
        <v>2844</v>
      </c>
      <c r="E67" s="32">
        <v>2026</v>
      </c>
      <c r="F67" s="32"/>
      <c r="G67" s="32"/>
      <c r="H67" s="33" t="s">
        <v>1103</v>
      </c>
      <c r="I67" s="33" t="s">
        <v>1104</v>
      </c>
    </row>
    <row r="68" spans="1:9" ht="51" x14ac:dyDescent="0.2">
      <c r="A68" s="43"/>
      <c r="B68" s="43"/>
      <c r="C68" s="32" t="s">
        <v>2845</v>
      </c>
      <c r="D68" s="49" t="s">
        <v>2846</v>
      </c>
      <c r="E68" s="32"/>
      <c r="F68" s="32">
        <v>2030</v>
      </c>
      <c r="G68" s="32"/>
      <c r="H68" s="33" t="s">
        <v>2847</v>
      </c>
      <c r="I68" s="33" t="s">
        <v>2848</v>
      </c>
    </row>
    <row r="69" spans="1:9" ht="51" x14ac:dyDescent="0.2">
      <c r="A69" s="30" t="s">
        <v>336</v>
      </c>
      <c r="B69" s="30" t="s">
        <v>337</v>
      </c>
      <c r="C69" s="32" t="s">
        <v>2849</v>
      </c>
      <c r="D69" s="33" t="s">
        <v>2850</v>
      </c>
      <c r="E69" s="32">
        <v>2022</v>
      </c>
      <c r="F69" s="32"/>
      <c r="G69" s="32"/>
      <c r="H69" s="33" t="s">
        <v>1365</v>
      </c>
      <c r="I69" s="33" t="s">
        <v>1366</v>
      </c>
    </row>
    <row r="70" spans="1:9" ht="51" x14ac:dyDescent="0.2">
      <c r="A70" s="30"/>
      <c r="B70" s="30"/>
      <c r="C70" s="32" t="s">
        <v>2849</v>
      </c>
      <c r="D70" s="33" t="s">
        <v>2851</v>
      </c>
      <c r="E70" s="32">
        <v>2022</v>
      </c>
      <c r="F70" s="32"/>
      <c r="G70" s="32"/>
      <c r="H70" s="33" t="s">
        <v>1365</v>
      </c>
      <c r="I70" s="33" t="s">
        <v>1366</v>
      </c>
    </row>
    <row r="71" spans="1:9" ht="51" x14ac:dyDescent="0.2">
      <c r="A71" s="30"/>
      <c r="B71" s="30"/>
      <c r="C71" s="32" t="s">
        <v>2747</v>
      </c>
      <c r="D71" s="33" t="s">
        <v>2852</v>
      </c>
      <c r="E71" s="32">
        <v>2022</v>
      </c>
      <c r="F71" s="32"/>
      <c r="G71" s="32"/>
      <c r="H71" s="33" t="s">
        <v>1365</v>
      </c>
      <c r="I71" s="33" t="s">
        <v>1366</v>
      </c>
    </row>
    <row r="72" spans="1:9" ht="48" customHeight="1" x14ac:dyDescent="0.2">
      <c r="A72" s="30"/>
      <c r="B72" s="30"/>
      <c r="C72" s="32" t="s">
        <v>2849</v>
      </c>
      <c r="D72" s="33" t="s">
        <v>2853</v>
      </c>
      <c r="E72" s="32"/>
      <c r="F72" s="32">
        <v>2030</v>
      </c>
      <c r="G72" s="32"/>
      <c r="H72" s="33" t="s">
        <v>2854</v>
      </c>
      <c r="I72" s="33" t="s">
        <v>343</v>
      </c>
    </row>
    <row r="73" spans="1:9" ht="54" customHeight="1" x14ac:dyDescent="0.2">
      <c r="A73" s="30"/>
      <c r="B73" s="30"/>
      <c r="C73" s="32" t="s">
        <v>2849</v>
      </c>
      <c r="D73" s="33" t="s">
        <v>2855</v>
      </c>
      <c r="E73" s="32"/>
      <c r="F73" s="32">
        <v>2030</v>
      </c>
      <c r="G73" s="32"/>
      <c r="H73" s="33" t="s">
        <v>2854</v>
      </c>
      <c r="I73" s="33" t="s">
        <v>343</v>
      </c>
    </row>
    <row r="74" spans="1:9" ht="50" customHeight="1" x14ac:dyDescent="0.2">
      <c r="A74" s="32" t="s">
        <v>344</v>
      </c>
      <c r="B74" s="32" t="s">
        <v>345</v>
      </c>
      <c r="C74" s="32" t="s">
        <v>2856</v>
      </c>
      <c r="D74" s="33" t="s">
        <v>2857</v>
      </c>
      <c r="E74" s="32">
        <v>2022</v>
      </c>
      <c r="F74" s="32"/>
      <c r="G74" s="32"/>
      <c r="H74" s="33" t="s">
        <v>2858</v>
      </c>
      <c r="I74" s="33" t="s">
        <v>348</v>
      </c>
    </row>
    <row r="75" spans="1:9" ht="34" x14ac:dyDescent="0.2">
      <c r="A75" s="41" t="s">
        <v>357</v>
      </c>
      <c r="B75" s="41" t="s">
        <v>358</v>
      </c>
      <c r="C75" s="32" t="s">
        <v>2859</v>
      </c>
      <c r="D75" s="33" t="s">
        <v>2860</v>
      </c>
      <c r="E75" s="32">
        <v>2024</v>
      </c>
      <c r="F75" s="32"/>
      <c r="G75" s="32"/>
      <c r="H75" s="33" t="s">
        <v>2861</v>
      </c>
      <c r="I75" s="33" t="s">
        <v>1284</v>
      </c>
    </row>
    <row r="76" spans="1:9" ht="34" x14ac:dyDescent="0.2">
      <c r="A76" s="43"/>
      <c r="B76" s="43"/>
      <c r="C76" s="32" t="s">
        <v>812</v>
      </c>
      <c r="D76" s="33" t="s">
        <v>2862</v>
      </c>
      <c r="E76" s="32">
        <v>2025</v>
      </c>
      <c r="F76" s="32"/>
      <c r="G76" s="32"/>
      <c r="H76" s="33" t="s">
        <v>2861</v>
      </c>
      <c r="I76" s="33" t="s">
        <v>1284</v>
      </c>
    </row>
    <row r="77" spans="1:9" ht="51" x14ac:dyDescent="0.2">
      <c r="A77" s="30" t="s">
        <v>394</v>
      </c>
      <c r="B77" s="30" t="s">
        <v>371</v>
      </c>
      <c r="C77" s="32" t="s">
        <v>765</v>
      </c>
      <c r="D77" s="33" t="s">
        <v>2863</v>
      </c>
      <c r="E77" s="32"/>
      <c r="F77" s="32">
        <v>2030</v>
      </c>
      <c r="G77" s="32"/>
      <c r="H77" s="33" t="s">
        <v>2864</v>
      </c>
      <c r="I77" s="33" t="s">
        <v>1295</v>
      </c>
    </row>
    <row r="78" spans="1:9" ht="34" x14ac:dyDescent="0.2">
      <c r="A78" s="30"/>
      <c r="B78" s="30"/>
      <c r="C78" s="32" t="s">
        <v>766</v>
      </c>
      <c r="D78" s="33" t="s">
        <v>2865</v>
      </c>
      <c r="E78" s="32"/>
      <c r="F78" s="32">
        <v>2030</v>
      </c>
      <c r="G78" s="32"/>
      <c r="H78" s="33" t="s">
        <v>2720</v>
      </c>
      <c r="I78" s="33" t="s">
        <v>374</v>
      </c>
    </row>
    <row r="79" spans="1:9" s="52" customFormat="1" ht="51" x14ac:dyDescent="0.2">
      <c r="A79" s="32" t="s">
        <v>417</v>
      </c>
      <c r="B79" s="32" t="s">
        <v>418</v>
      </c>
      <c r="C79" s="32" t="s">
        <v>2849</v>
      </c>
      <c r="D79" s="33" t="s">
        <v>2866</v>
      </c>
      <c r="E79" s="32">
        <v>2025</v>
      </c>
      <c r="F79" s="32"/>
      <c r="G79" s="32"/>
      <c r="H79" s="33" t="s">
        <v>1767</v>
      </c>
      <c r="I79" s="33" t="s">
        <v>421</v>
      </c>
    </row>
    <row r="80" spans="1:9" ht="34" x14ac:dyDescent="0.2">
      <c r="A80" s="32" t="s">
        <v>427</v>
      </c>
      <c r="B80" s="32" t="s">
        <v>428</v>
      </c>
      <c r="C80" s="32" t="s">
        <v>2867</v>
      </c>
      <c r="D80" s="33" t="s">
        <v>2868</v>
      </c>
      <c r="E80" s="32">
        <v>2019</v>
      </c>
      <c r="F80" s="32"/>
      <c r="G80" s="32"/>
      <c r="H80" s="33" t="s">
        <v>2869</v>
      </c>
      <c r="I80" s="33" t="s">
        <v>919</v>
      </c>
    </row>
    <row r="81" spans="1:9" ht="51" x14ac:dyDescent="0.2">
      <c r="A81" s="32" t="s">
        <v>437</v>
      </c>
      <c r="B81" s="32" t="s">
        <v>438</v>
      </c>
      <c r="C81" s="32" t="s">
        <v>2768</v>
      </c>
      <c r="D81" s="33" t="s">
        <v>2870</v>
      </c>
      <c r="E81" s="32">
        <v>2023</v>
      </c>
      <c r="F81" s="32">
        <v>2030</v>
      </c>
      <c r="G81" s="32"/>
      <c r="H81" s="33" t="s">
        <v>2871</v>
      </c>
      <c r="I81" s="33" t="s">
        <v>2872</v>
      </c>
    </row>
    <row r="83" spans="1:9" x14ac:dyDescent="0.25">
      <c r="B83" s="34" t="s">
        <v>450</v>
      </c>
    </row>
  </sheetData>
  <autoFilter ref="A10:J81" xr:uid="{9D156686-5B89-4FE1-846F-CCCD1FDC5609}"/>
  <mergeCells count="28">
    <mergeCell ref="A77:A78"/>
    <mergeCell ref="B77:B78"/>
    <mergeCell ref="A66:A68"/>
    <mergeCell ref="B66:B68"/>
    <mergeCell ref="A69:A73"/>
    <mergeCell ref="B69:B73"/>
    <mergeCell ref="A75:A76"/>
    <mergeCell ref="B75:B76"/>
    <mergeCell ref="A55:A56"/>
    <mergeCell ref="A57:A59"/>
    <mergeCell ref="B57:B59"/>
    <mergeCell ref="A60:A62"/>
    <mergeCell ref="B60:B62"/>
    <mergeCell ref="A63:A65"/>
    <mergeCell ref="B63:B65"/>
    <mergeCell ref="A24:A42"/>
    <mergeCell ref="B24:B42"/>
    <mergeCell ref="A43:A44"/>
    <mergeCell ref="B43:B44"/>
    <mergeCell ref="A45:A50"/>
    <mergeCell ref="B45:B50"/>
    <mergeCell ref="E9:G9"/>
    <mergeCell ref="A11:A12"/>
    <mergeCell ref="B11:B12"/>
    <mergeCell ref="A13:A16"/>
    <mergeCell ref="B13:B16"/>
    <mergeCell ref="A17:A20"/>
    <mergeCell ref="B17:B20"/>
  </mergeCells>
  <conditionalFormatting sqref="F13:G15 C13:D15 C16:G26 C40:G44 C46:G53 C55:G62 C64:G78 C27:D39">
    <cfRule type="containsBlanks" priority="4">
      <formula>LEN(TRIM(C13))=0</formula>
    </cfRule>
  </conditionalFormatting>
  <conditionalFormatting sqref="E27:G36 E39:G39 F37:G37">
    <cfRule type="containsBlanks" priority="3">
      <formula>LEN(TRIM(E27))=0</formula>
    </cfRule>
  </conditionalFormatting>
  <conditionalFormatting sqref="E38:G38">
    <cfRule type="containsBlanks" priority="2">
      <formula>LEN(TRIM(E38))=0</formula>
    </cfRule>
  </conditionalFormatting>
  <conditionalFormatting sqref="E37">
    <cfRule type="containsBlanks" priority="1">
      <formula>LEN(TRIM(E37))=0</formula>
    </cfRule>
  </conditionalFormatting>
  <hyperlinks>
    <hyperlink ref="B8" location="TOC!A1" display="Back to TOC" xr:uid="{583FEC4B-D344-B148-ADFD-9B240F20773D}"/>
    <hyperlink ref="I50" r:id="rId1" xr:uid="{6DA7E92E-C5A7-9247-94E7-BC500BF128EE}"/>
    <hyperlink ref="I49" r:id="rId2" xr:uid="{9D6E63A8-AA1C-664E-8657-726B69E3D382}"/>
    <hyperlink ref="I64" r:id="rId3" xr:uid="{B5AF35FC-8B66-C84D-9699-88025E972CA2}"/>
    <hyperlink ref="I65" r:id="rId4" xr:uid="{51F1C85A-5D33-3149-BAF5-ECACB98B5D72}"/>
    <hyperlink ref="I55" r:id="rId5" xr:uid="{218AF55F-6BC1-C746-A60E-5B2E1BF4895E}"/>
    <hyperlink ref="I56" r:id="rId6" xr:uid="{25D44245-8831-FF44-B43C-51EEE5E37D33}"/>
    <hyperlink ref="I12" r:id="rId7" xr:uid="{90767E04-D65E-0642-9812-1084BB232B7B}"/>
    <hyperlink ref="I45" r:id="rId8" xr:uid="{B66A02A2-3262-A040-A0DB-86B368C5F3A0}"/>
    <hyperlink ref="I54" r:id="rId9" xr:uid="{1330E0C1-7830-1341-95B5-AB73FA417490}"/>
    <hyperlink ref="I63" r:id="rId10" xr:uid="{51B856D9-61B1-6B44-95B6-9974D427B6E9}"/>
    <hyperlink ref="I39" r:id="rId11" xr:uid="{C544DA56-6AAF-9A42-A1F7-3F9EE1ECCA48}"/>
    <hyperlink ref="I38" r:id="rId12" xr:uid="{C67548B7-D500-C24F-AAA9-C7715B8A6033}"/>
    <hyperlink ref="I37" r:id="rId13" xr:uid="{CDAD0134-5CD3-4244-9A02-3A85239986CA}"/>
    <hyperlink ref="I61" r:id="rId14" xr:uid="{4EBA8D05-DCF8-0A43-A21E-EC7FCE0CEA4C}"/>
    <hyperlink ref="I11" r:id="rId15" xr:uid="{73296CC8-C7E6-994A-A34F-27E3F0839E76}"/>
  </hyperlinks>
  <pageMargins left="0.7" right="0.7" top="0.75" bottom="0.75" header="0.3" footer="0.3"/>
  <pageSetup orientation="portrait" r:id="rId16"/>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D77C2-6CA9-5F40-B852-E4C9ED30AA95}">
  <sheetPr>
    <tabColor rgb="FFFFC000"/>
  </sheetPr>
  <dimension ref="A1:M70"/>
  <sheetViews>
    <sheetView zoomScaleNormal="100" workbookViewId="0">
      <pane xSplit="2" ySplit="10" topLeftCell="C11" activePane="bottomRight" state="frozen"/>
      <selection pane="topRight"/>
      <selection pane="bottomLeft"/>
      <selection pane="bottomRight"/>
    </sheetView>
  </sheetViews>
  <sheetFormatPr baseColWidth="10" defaultColWidth="8.6640625" defaultRowHeight="16" x14ac:dyDescent="0.2"/>
  <cols>
    <col min="1" max="1" width="18.1640625" style="26" bestFit="1" customWidth="1"/>
    <col min="2" max="2" width="32.5" style="26" customWidth="1"/>
    <col min="3" max="3" width="11.5" style="26" bestFit="1" customWidth="1"/>
    <col min="4" max="4" width="41.6640625" style="26" customWidth="1"/>
    <col min="5" max="5" width="41.6640625" style="52" customWidth="1"/>
    <col min="6" max="6" width="16.6640625" style="26" customWidth="1"/>
    <col min="7" max="8" width="12.5" style="26" customWidth="1"/>
    <col min="9" max="9" width="8.6640625" style="26" bestFit="1" customWidth="1"/>
    <col min="10" max="16384" width="8.6640625" style="26"/>
  </cols>
  <sheetData>
    <row r="1" spans="1:13" s="21" customFormat="1" x14ac:dyDescent="0.25">
      <c r="A1" s="22" t="s">
        <v>111</v>
      </c>
      <c r="B1" s="39" t="s">
        <v>60</v>
      </c>
      <c r="D1" s="56"/>
      <c r="E1" s="181"/>
    </row>
    <row r="2" spans="1:13" s="21" customFormat="1" x14ac:dyDescent="0.25">
      <c r="A2" s="22" t="s">
        <v>112</v>
      </c>
      <c r="B2" s="39" t="s">
        <v>61</v>
      </c>
      <c r="D2" s="191"/>
      <c r="E2" s="181"/>
      <c r="G2" s="26"/>
      <c r="H2" s="26"/>
      <c r="I2" s="26"/>
      <c r="J2" s="26"/>
      <c r="K2" s="26"/>
      <c r="L2" s="26"/>
      <c r="M2" s="26"/>
    </row>
    <row r="3" spans="1:13" s="21" customFormat="1" x14ac:dyDescent="0.25">
      <c r="A3" s="22" t="s">
        <v>113</v>
      </c>
      <c r="B3" s="20" t="s">
        <v>2873</v>
      </c>
      <c r="D3" s="191"/>
      <c r="E3" s="181"/>
    </row>
    <row r="4" spans="1:13" s="21" customFormat="1" x14ac:dyDescent="0.25">
      <c r="A4" s="22" t="s">
        <v>4</v>
      </c>
      <c r="B4" s="20" t="s">
        <v>11</v>
      </c>
      <c r="D4" s="191"/>
      <c r="E4" s="181"/>
    </row>
    <row r="5" spans="1:13" s="21" customFormat="1" x14ac:dyDescent="0.25">
      <c r="A5" s="22" t="s">
        <v>5</v>
      </c>
      <c r="B5" s="20" t="s">
        <v>12</v>
      </c>
      <c r="D5" s="191"/>
      <c r="E5" s="181"/>
    </row>
    <row r="6" spans="1:13" x14ac:dyDescent="0.25">
      <c r="A6" s="22" t="s">
        <v>6</v>
      </c>
      <c r="B6" s="20" t="s">
        <v>12</v>
      </c>
    </row>
    <row r="7" spans="1:13" x14ac:dyDescent="0.25">
      <c r="A7" s="22"/>
      <c r="B7" s="63"/>
    </row>
    <row r="8" spans="1:13" x14ac:dyDescent="0.2">
      <c r="A8" s="22"/>
      <c r="B8" s="25" t="s">
        <v>115</v>
      </c>
    </row>
    <row r="9" spans="1:13" x14ac:dyDescent="0.25">
      <c r="A9" s="22"/>
      <c r="B9" s="63"/>
    </row>
    <row r="10" spans="1:13" ht="34" x14ac:dyDescent="0.2">
      <c r="A10" s="27" t="s">
        <v>116</v>
      </c>
      <c r="B10" s="27" t="s">
        <v>117</v>
      </c>
      <c r="C10" s="28" t="s">
        <v>1198</v>
      </c>
      <c r="D10" s="28" t="s">
        <v>2874</v>
      </c>
      <c r="E10" s="27" t="s">
        <v>121</v>
      </c>
      <c r="F10" s="28" t="s">
        <v>2875</v>
      </c>
      <c r="G10" s="28" t="s">
        <v>2876</v>
      </c>
      <c r="H10" s="28" t="s">
        <v>2877</v>
      </c>
    </row>
    <row r="11" spans="1:13" ht="17" x14ac:dyDescent="0.2">
      <c r="A11" s="32" t="s">
        <v>122</v>
      </c>
      <c r="B11" s="32" t="s">
        <v>123</v>
      </c>
      <c r="C11" s="32" t="s">
        <v>2878</v>
      </c>
      <c r="D11" s="33" t="s">
        <v>2879</v>
      </c>
      <c r="E11" s="33" t="s">
        <v>2880</v>
      </c>
      <c r="F11" s="175" t="s">
        <v>2881</v>
      </c>
      <c r="G11" s="33" t="s">
        <v>2882</v>
      </c>
      <c r="H11" s="33" t="s">
        <v>2883</v>
      </c>
    </row>
    <row r="12" spans="1:13" ht="34" x14ac:dyDescent="0.2">
      <c r="A12" s="41" t="s">
        <v>130</v>
      </c>
      <c r="B12" s="41" t="s">
        <v>131</v>
      </c>
      <c r="C12" s="32" t="s">
        <v>2884</v>
      </c>
      <c r="D12" s="33" t="s">
        <v>2885</v>
      </c>
      <c r="E12" s="33" t="s">
        <v>2886</v>
      </c>
      <c r="F12" s="175"/>
      <c r="G12" s="33"/>
      <c r="H12" s="33"/>
    </row>
    <row r="13" spans="1:13" ht="17" x14ac:dyDescent="0.2">
      <c r="A13" s="43"/>
      <c r="B13" s="43"/>
      <c r="C13" s="32" t="s">
        <v>2887</v>
      </c>
      <c r="D13" s="33" t="s">
        <v>2888</v>
      </c>
      <c r="E13" s="33" t="s">
        <v>2889</v>
      </c>
      <c r="F13" s="33" t="s">
        <v>2890</v>
      </c>
      <c r="G13" s="33" t="s">
        <v>2891</v>
      </c>
      <c r="H13" s="33" t="s">
        <v>2892</v>
      </c>
    </row>
    <row r="14" spans="1:13" ht="85" x14ac:dyDescent="0.2">
      <c r="A14" s="32" t="s">
        <v>136</v>
      </c>
      <c r="B14" s="32" t="s">
        <v>137</v>
      </c>
      <c r="C14" s="112" t="s">
        <v>2878</v>
      </c>
      <c r="D14" s="33" t="s">
        <v>2893</v>
      </c>
      <c r="E14" s="33" t="s">
        <v>2894</v>
      </c>
      <c r="F14" s="33" t="s">
        <v>2895</v>
      </c>
      <c r="G14" s="33" t="s">
        <v>2891</v>
      </c>
      <c r="H14" s="33" t="s">
        <v>2892</v>
      </c>
    </row>
    <row r="15" spans="1:13" ht="34" x14ac:dyDescent="0.2">
      <c r="A15" s="32" t="s">
        <v>141</v>
      </c>
      <c r="B15" s="32" t="s">
        <v>142</v>
      </c>
      <c r="C15" s="112" t="s">
        <v>2887</v>
      </c>
      <c r="D15" s="33" t="s">
        <v>2896</v>
      </c>
      <c r="E15" s="33" t="s">
        <v>2897</v>
      </c>
      <c r="F15" s="33" t="s">
        <v>2898</v>
      </c>
      <c r="G15" s="33" t="s">
        <v>2891</v>
      </c>
      <c r="H15" s="33" t="s">
        <v>2883</v>
      </c>
    </row>
    <row r="16" spans="1:13" ht="17" x14ac:dyDescent="0.2">
      <c r="A16" s="30" t="s">
        <v>146</v>
      </c>
      <c r="B16" s="30" t="s">
        <v>147</v>
      </c>
      <c r="C16" s="32" t="s">
        <v>2878</v>
      </c>
      <c r="D16" s="33" t="s">
        <v>2899</v>
      </c>
      <c r="E16" s="33" t="s">
        <v>2900</v>
      </c>
      <c r="F16" s="33"/>
      <c r="G16" s="33"/>
      <c r="H16" s="33"/>
    </row>
    <row r="17" spans="1:12" ht="17" x14ac:dyDescent="0.2">
      <c r="A17" s="30"/>
      <c r="B17" s="30"/>
      <c r="C17" s="32" t="s">
        <v>2878</v>
      </c>
      <c r="D17" s="33" t="s">
        <v>2901</v>
      </c>
      <c r="E17" s="33" t="s">
        <v>2902</v>
      </c>
      <c r="F17" s="33"/>
      <c r="G17" s="33"/>
      <c r="H17" s="33"/>
    </row>
    <row r="18" spans="1:12" ht="17" x14ac:dyDescent="0.2">
      <c r="A18" s="30"/>
      <c r="B18" s="30"/>
      <c r="C18" s="32" t="s">
        <v>2878</v>
      </c>
      <c r="D18" s="33" t="s">
        <v>2903</v>
      </c>
      <c r="E18" s="33" t="s">
        <v>2904</v>
      </c>
      <c r="F18" s="33"/>
      <c r="G18" s="33"/>
      <c r="H18" s="33"/>
    </row>
    <row r="19" spans="1:12" ht="17" x14ac:dyDescent="0.2">
      <c r="A19" s="32" t="s">
        <v>151</v>
      </c>
      <c r="B19" s="32" t="s">
        <v>152</v>
      </c>
      <c r="C19" s="32" t="s">
        <v>2887</v>
      </c>
      <c r="D19" s="33" t="s">
        <v>2905</v>
      </c>
      <c r="E19" s="33" t="s">
        <v>2906</v>
      </c>
      <c r="F19" s="33"/>
      <c r="G19" s="33"/>
      <c r="H19" s="33"/>
      <c r="L19" s="37"/>
    </row>
    <row r="20" spans="1:12" ht="17" x14ac:dyDescent="0.2">
      <c r="A20" s="32" t="s">
        <v>162</v>
      </c>
      <c r="B20" s="32" t="s">
        <v>163</v>
      </c>
      <c r="C20" s="112" t="s">
        <v>2878</v>
      </c>
      <c r="D20" s="33" t="s">
        <v>2907</v>
      </c>
      <c r="E20" s="33" t="s">
        <v>2908</v>
      </c>
      <c r="F20" s="175" t="s">
        <v>2909</v>
      </c>
      <c r="G20" s="33" t="s">
        <v>2882</v>
      </c>
      <c r="H20" s="33" t="s">
        <v>2910</v>
      </c>
    </row>
    <row r="21" spans="1:12" ht="17" x14ac:dyDescent="0.2">
      <c r="A21" s="32" t="s">
        <v>170</v>
      </c>
      <c r="B21" s="32" t="s">
        <v>171</v>
      </c>
      <c r="C21" s="32" t="s">
        <v>2884</v>
      </c>
      <c r="D21" s="33" t="s">
        <v>2911</v>
      </c>
      <c r="E21" s="33" t="s">
        <v>2912</v>
      </c>
      <c r="F21" s="33"/>
      <c r="G21" s="33"/>
      <c r="H21" s="33"/>
    </row>
    <row r="22" spans="1:12" ht="34" x14ac:dyDescent="0.2">
      <c r="A22" s="32" t="s">
        <v>178</v>
      </c>
      <c r="B22" s="32" t="s">
        <v>179</v>
      </c>
      <c r="C22" s="32" t="s">
        <v>2878</v>
      </c>
      <c r="D22" s="33" t="s">
        <v>2879</v>
      </c>
      <c r="E22" s="33" t="s">
        <v>2913</v>
      </c>
      <c r="F22" s="33"/>
      <c r="G22" s="33"/>
      <c r="H22" s="33"/>
    </row>
    <row r="23" spans="1:12" ht="17" x14ac:dyDescent="0.2">
      <c r="A23" s="32" t="s">
        <v>186</v>
      </c>
      <c r="B23" s="32" t="s">
        <v>187</v>
      </c>
      <c r="C23" s="32" t="s">
        <v>2878</v>
      </c>
      <c r="D23" s="33" t="s">
        <v>2879</v>
      </c>
      <c r="E23" s="33" t="s">
        <v>2914</v>
      </c>
      <c r="F23" s="33"/>
      <c r="G23" s="33"/>
      <c r="H23" s="33"/>
    </row>
    <row r="24" spans="1:12" ht="34" x14ac:dyDescent="0.2">
      <c r="A24" s="32" t="s">
        <v>194</v>
      </c>
      <c r="B24" s="32" t="s">
        <v>195</v>
      </c>
      <c r="C24" s="112" t="s">
        <v>2878</v>
      </c>
      <c r="D24" s="33" t="s">
        <v>2915</v>
      </c>
      <c r="E24" s="33" t="s">
        <v>2916</v>
      </c>
      <c r="F24" s="33"/>
      <c r="G24" s="33"/>
      <c r="H24" s="33"/>
    </row>
    <row r="25" spans="1:12" ht="34" x14ac:dyDescent="0.2">
      <c r="A25" s="32" t="s">
        <v>199</v>
      </c>
      <c r="B25" s="32" t="s">
        <v>200</v>
      </c>
      <c r="C25" s="32" t="s">
        <v>2884</v>
      </c>
      <c r="D25" s="33" t="s">
        <v>2917</v>
      </c>
      <c r="E25" s="33" t="s">
        <v>2918</v>
      </c>
      <c r="F25" s="33" t="s">
        <v>2919</v>
      </c>
      <c r="G25" s="33" t="s">
        <v>2891</v>
      </c>
      <c r="H25" s="33" t="s">
        <v>2892</v>
      </c>
    </row>
    <row r="26" spans="1:12" ht="17" x14ac:dyDescent="0.2">
      <c r="A26" s="32" t="s">
        <v>206</v>
      </c>
      <c r="B26" s="32" t="s">
        <v>501</v>
      </c>
      <c r="C26" s="32" t="s">
        <v>2887</v>
      </c>
      <c r="D26" s="33" t="s">
        <v>2920</v>
      </c>
      <c r="E26" s="33" t="s">
        <v>2921</v>
      </c>
      <c r="F26" s="33"/>
      <c r="G26" s="33"/>
      <c r="H26" s="33"/>
    </row>
    <row r="27" spans="1:12" ht="17" x14ac:dyDescent="0.2">
      <c r="A27" s="30" t="s">
        <v>211</v>
      </c>
      <c r="B27" s="30" t="s">
        <v>212</v>
      </c>
      <c r="C27" s="32" t="s">
        <v>2878</v>
      </c>
      <c r="D27" s="33" t="s">
        <v>2922</v>
      </c>
      <c r="E27" s="33" t="s">
        <v>2923</v>
      </c>
      <c r="F27" s="175" t="s">
        <v>2924</v>
      </c>
      <c r="G27" s="33" t="s">
        <v>2891</v>
      </c>
      <c r="H27" s="33" t="s">
        <v>2892</v>
      </c>
    </row>
    <row r="28" spans="1:12" ht="17" x14ac:dyDescent="0.2">
      <c r="A28" s="30"/>
      <c r="B28" s="30"/>
      <c r="C28" s="32" t="s">
        <v>2878</v>
      </c>
      <c r="D28" s="33" t="s">
        <v>2925</v>
      </c>
      <c r="E28" s="33" t="s">
        <v>2926</v>
      </c>
      <c r="F28" s="175" t="s">
        <v>2927</v>
      </c>
      <c r="G28" s="33" t="s">
        <v>2891</v>
      </c>
      <c r="H28" s="33" t="s">
        <v>2892</v>
      </c>
    </row>
    <row r="29" spans="1:12" ht="17" x14ac:dyDescent="0.2">
      <c r="A29" s="30"/>
      <c r="B29" s="30"/>
      <c r="C29" s="32" t="s">
        <v>2878</v>
      </c>
      <c r="D29" s="33" t="s">
        <v>2928</v>
      </c>
      <c r="E29" s="33" t="s">
        <v>2929</v>
      </c>
      <c r="F29" s="175" t="s">
        <v>2930</v>
      </c>
      <c r="G29" s="33" t="s">
        <v>2891</v>
      </c>
      <c r="H29" s="33" t="s">
        <v>2892</v>
      </c>
    </row>
    <row r="30" spans="1:12" ht="17" x14ac:dyDescent="0.2">
      <c r="A30" s="30"/>
      <c r="B30" s="30"/>
      <c r="C30" s="32" t="s">
        <v>2878</v>
      </c>
      <c r="D30" s="33" t="s">
        <v>2931</v>
      </c>
      <c r="E30" s="33" t="s">
        <v>2932</v>
      </c>
      <c r="F30" s="175" t="s">
        <v>2933</v>
      </c>
      <c r="G30" s="33" t="s">
        <v>2891</v>
      </c>
      <c r="H30" s="33" t="s">
        <v>2892</v>
      </c>
    </row>
    <row r="31" spans="1:12" ht="17" x14ac:dyDescent="0.2">
      <c r="A31" s="32" t="s">
        <v>222</v>
      </c>
      <c r="B31" s="32" t="s">
        <v>223</v>
      </c>
      <c r="C31" s="32" t="s">
        <v>2878</v>
      </c>
      <c r="D31" s="33" t="s">
        <v>2879</v>
      </c>
      <c r="E31" s="33" t="s">
        <v>2934</v>
      </c>
      <c r="F31" s="175" t="s">
        <v>2935</v>
      </c>
      <c r="G31" s="33" t="s">
        <v>2891</v>
      </c>
      <c r="H31" s="33" t="s">
        <v>2910</v>
      </c>
    </row>
    <row r="32" spans="1:12" ht="17" x14ac:dyDescent="0.2">
      <c r="A32" s="32" t="s">
        <v>227</v>
      </c>
      <c r="B32" s="32" t="s">
        <v>228</v>
      </c>
      <c r="C32" s="112" t="s">
        <v>2887</v>
      </c>
      <c r="D32" s="33" t="s">
        <v>2936</v>
      </c>
      <c r="E32" s="33" t="s">
        <v>2937</v>
      </c>
      <c r="F32" s="33" t="s">
        <v>2938</v>
      </c>
      <c r="G32" s="33" t="s">
        <v>2882</v>
      </c>
      <c r="H32" s="33" t="s">
        <v>2892</v>
      </c>
    </row>
    <row r="33" spans="1:8" ht="34" x14ac:dyDescent="0.2">
      <c r="A33" s="32" t="s">
        <v>232</v>
      </c>
      <c r="B33" s="32" t="s">
        <v>233</v>
      </c>
      <c r="C33" s="239" t="s">
        <v>2878</v>
      </c>
      <c r="D33" s="33" t="s">
        <v>2939</v>
      </c>
      <c r="E33" s="33" t="s">
        <v>2940</v>
      </c>
      <c r="F33" s="175" t="s">
        <v>2941</v>
      </c>
      <c r="G33" s="33" t="s">
        <v>2891</v>
      </c>
      <c r="H33" s="33" t="s">
        <v>2942</v>
      </c>
    </row>
    <row r="34" spans="1:8" ht="34" x14ac:dyDescent="0.2">
      <c r="A34" s="32" t="s">
        <v>240</v>
      </c>
      <c r="B34" s="32" t="s">
        <v>241</v>
      </c>
      <c r="C34" s="32" t="s">
        <v>2884</v>
      </c>
      <c r="D34" s="33" t="s">
        <v>2943</v>
      </c>
      <c r="E34" s="33" t="s">
        <v>2944</v>
      </c>
      <c r="F34" s="33"/>
      <c r="G34" s="33"/>
      <c r="H34" s="33"/>
    </row>
    <row r="35" spans="1:8" ht="34" x14ac:dyDescent="0.2">
      <c r="A35" s="32" t="s">
        <v>245</v>
      </c>
      <c r="B35" s="32" t="s">
        <v>246</v>
      </c>
      <c r="C35" s="112" t="s">
        <v>2878</v>
      </c>
      <c r="D35" s="33" t="s">
        <v>2945</v>
      </c>
      <c r="E35" s="33" t="s">
        <v>2946</v>
      </c>
      <c r="F35" s="33"/>
      <c r="G35" s="33"/>
      <c r="H35" s="33"/>
    </row>
    <row r="36" spans="1:8" ht="34" x14ac:dyDescent="0.2">
      <c r="A36" s="32" t="s">
        <v>250</v>
      </c>
      <c r="B36" s="32" t="s">
        <v>251</v>
      </c>
      <c r="C36" s="112" t="s">
        <v>2887</v>
      </c>
      <c r="D36" s="33" t="s">
        <v>2947</v>
      </c>
      <c r="E36" s="33" t="s">
        <v>2948</v>
      </c>
      <c r="F36" s="33"/>
      <c r="G36" s="33"/>
      <c r="H36" s="33"/>
    </row>
    <row r="37" spans="1:8" ht="17" x14ac:dyDescent="0.2">
      <c r="A37" s="32" t="s">
        <v>255</v>
      </c>
      <c r="B37" s="32" t="s">
        <v>256</v>
      </c>
      <c r="C37" s="32" t="s">
        <v>2884</v>
      </c>
      <c r="D37" s="33" t="s">
        <v>2911</v>
      </c>
      <c r="E37" s="33" t="s">
        <v>2949</v>
      </c>
      <c r="F37" s="33"/>
      <c r="G37" s="33"/>
      <c r="H37" s="33"/>
    </row>
    <row r="38" spans="1:8" ht="17" x14ac:dyDescent="0.2">
      <c r="A38" s="32" t="s">
        <v>263</v>
      </c>
      <c r="B38" s="32" t="s">
        <v>264</v>
      </c>
      <c r="C38" s="32" t="s">
        <v>2878</v>
      </c>
      <c r="D38" s="33" t="s">
        <v>2879</v>
      </c>
      <c r="E38" s="33" t="s">
        <v>2950</v>
      </c>
      <c r="F38" s="175" t="s">
        <v>2951</v>
      </c>
      <c r="G38" s="33" t="s">
        <v>2891</v>
      </c>
      <c r="H38" s="33" t="s">
        <v>2952</v>
      </c>
    </row>
    <row r="39" spans="1:8" ht="34" x14ac:dyDescent="0.2">
      <c r="A39" s="32" t="s">
        <v>271</v>
      </c>
      <c r="B39" s="32" t="s">
        <v>272</v>
      </c>
      <c r="C39" s="32" t="s">
        <v>2878</v>
      </c>
      <c r="D39" s="33" t="s">
        <v>2953</v>
      </c>
      <c r="E39" s="33" t="s">
        <v>2954</v>
      </c>
      <c r="F39" s="175" t="s">
        <v>2955</v>
      </c>
      <c r="G39" s="33" t="s">
        <v>2882</v>
      </c>
      <c r="H39" s="33" t="s">
        <v>2956</v>
      </c>
    </row>
    <row r="40" spans="1:8" ht="51" x14ac:dyDescent="0.2">
      <c r="A40" s="32" t="s">
        <v>279</v>
      </c>
      <c r="B40" s="32" t="s">
        <v>280</v>
      </c>
      <c r="C40" s="32" t="s">
        <v>2878</v>
      </c>
      <c r="D40" s="33" t="s">
        <v>2957</v>
      </c>
      <c r="E40" s="33" t="s">
        <v>2958</v>
      </c>
      <c r="F40" s="33"/>
      <c r="G40" s="33"/>
      <c r="H40" s="33"/>
    </row>
    <row r="41" spans="1:8" ht="34" x14ac:dyDescent="0.2">
      <c r="A41" s="32" t="s">
        <v>284</v>
      </c>
      <c r="B41" s="32" t="s">
        <v>285</v>
      </c>
      <c r="C41" s="112" t="s">
        <v>2878</v>
      </c>
      <c r="D41" s="33" t="s">
        <v>2959</v>
      </c>
      <c r="E41" s="33" t="s">
        <v>2960</v>
      </c>
      <c r="F41" s="33"/>
      <c r="G41" s="33"/>
      <c r="H41" s="33"/>
    </row>
    <row r="42" spans="1:8" ht="34" x14ac:dyDescent="0.2">
      <c r="A42" s="32" t="s">
        <v>289</v>
      </c>
      <c r="B42" s="32" t="s">
        <v>290</v>
      </c>
      <c r="C42" s="32" t="s">
        <v>2878</v>
      </c>
      <c r="D42" s="33" t="s">
        <v>2961</v>
      </c>
      <c r="E42" s="33" t="s">
        <v>2962</v>
      </c>
      <c r="F42" s="33"/>
      <c r="G42" s="33"/>
      <c r="H42" s="33"/>
    </row>
    <row r="43" spans="1:8" ht="17" x14ac:dyDescent="0.2">
      <c r="A43" s="32" t="s">
        <v>294</v>
      </c>
      <c r="B43" s="32" t="s">
        <v>295</v>
      </c>
      <c r="C43" s="32" t="s">
        <v>2878</v>
      </c>
      <c r="D43" s="33" t="s">
        <v>2957</v>
      </c>
      <c r="E43" s="33" t="s">
        <v>2963</v>
      </c>
      <c r="F43" s="33"/>
      <c r="G43" s="33"/>
      <c r="H43" s="33"/>
    </row>
    <row r="44" spans="1:8" ht="68" x14ac:dyDescent="0.2">
      <c r="A44" s="32" t="s">
        <v>299</v>
      </c>
      <c r="B44" s="32" t="s">
        <v>300</v>
      </c>
      <c r="C44" s="32" t="s">
        <v>2878</v>
      </c>
      <c r="D44" s="33" t="s">
        <v>2964</v>
      </c>
      <c r="E44" s="33" t="s">
        <v>2965</v>
      </c>
      <c r="F44" s="33"/>
      <c r="G44" s="33"/>
      <c r="H44" s="33"/>
    </row>
    <row r="45" spans="1:8" ht="17" x14ac:dyDescent="0.2">
      <c r="A45" s="30" t="s">
        <v>304</v>
      </c>
      <c r="B45" s="30" t="s">
        <v>305</v>
      </c>
      <c r="C45" s="32" t="s">
        <v>2884</v>
      </c>
      <c r="D45" s="33" t="s">
        <v>2966</v>
      </c>
      <c r="E45" s="33" t="s">
        <v>2967</v>
      </c>
      <c r="F45" s="33"/>
      <c r="G45" s="33"/>
      <c r="H45" s="33"/>
    </row>
    <row r="46" spans="1:8" ht="17" x14ac:dyDescent="0.2">
      <c r="A46" s="30"/>
      <c r="B46" s="30"/>
      <c r="C46" s="32" t="s">
        <v>2887</v>
      </c>
      <c r="D46" s="33" t="s">
        <v>2968</v>
      </c>
      <c r="E46" s="33" t="s">
        <v>2969</v>
      </c>
      <c r="F46" s="33"/>
      <c r="G46" s="33"/>
      <c r="H46" s="33"/>
    </row>
    <row r="47" spans="1:8" ht="17" x14ac:dyDescent="0.2">
      <c r="A47" s="32" t="s">
        <v>312</v>
      </c>
      <c r="B47" s="32" t="s">
        <v>313</v>
      </c>
      <c r="C47" s="134" t="s">
        <v>2878</v>
      </c>
      <c r="D47" s="33" t="s">
        <v>2879</v>
      </c>
      <c r="E47" s="33" t="s">
        <v>2970</v>
      </c>
      <c r="F47" s="175" t="s">
        <v>2971</v>
      </c>
      <c r="G47" s="33" t="s">
        <v>2891</v>
      </c>
      <c r="H47" s="33" t="s">
        <v>2892</v>
      </c>
    </row>
    <row r="48" spans="1:8" ht="34" x14ac:dyDescent="0.2">
      <c r="A48" s="32" t="s">
        <v>320</v>
      </c>
      <c r="B48" s="32" t="s">
        <v>321</v>
      </c>
      <c r="C48" s="32" t="s">
        <v>2884</v>
      </c>
      <c r="D48" s="33" t="s">
        <v>2972</v>
      </c>
      <c r="E48" s="33" t="s">
        <v>2973</v>
      </c>
      <c r="F48" s="33"/>
      <c r="G48" s="33"/>
      <c r="H48" s="33"/>
    </row>
    <row r="49" spans="1:8" ht="17" x14ac:dyDescent="0.2">
      <c r="A49" s="30" t="s">
        <v>325</v>
      </c>
      <c r="B49" s="30" t="s">
        <v>326</v>
      </c>
      <c r="C49" s="32" t="s">
        <v>2878</v>
      </c>
      <c r="D49" s="33" t="s">
        <v>2974</v>
      </c>
      <c r="E49" s="33" t="s">
        <v>2975</v>
      </c>
      <c r="F49" s="175" t="s">
        <v>2976</v>
      </c>
      <c r="G49" s="33" t="s">
        <v>2891</v>
      </c>
      <c r="H49" s="33" t="s">
        <v>2892</v>
      </c>
    </row>
    <row r="50" spans="1:8" ht="17" x14ac:dyDescent="0.2">
      <c r="A50" s="30"/>
      <c r="B50" s="30"/>
      <c r="C50" s="32" t="s">
        <v>2878</v>
      </c>
      <c r="D50" s="33" t="s">
        <v>2901</v>
      </c>
      <c r="E50" s="33" t="s">
        <v>2977</v>
      </c>
      <c r="F50" s="175" t="s">
        <v>2978</v>
      </c>
      <c r="G50" s="33" t="s">
        <v>2891</v>
      </c>
      <c r="H50" s="33" t="s">
        <v>2892</v>
      </c>
    </row>
    <row r="51" spans="1:8" ht="17" x14ac:dyDescent="0.2">
      <c r="A51" s="30"/>
      <c r="B51" s="30"/>
      <c r="C51" s="32" t="s">
        <v>2878</v>
      </c>
      <c r="D51" s="33" t="s">
        <v>2979</v>
      </c>
      <c r="E51" s="33" t="s">
        <v>2980</v>
      </c>
      <c r="F51" s="33"/>
      <c r="G51" s="33"/>
      <c r="H51" s="33"/>
    </row>
    <row r="52" spans="1:8" ht="34" x14ac:dyDescent="0.2">
      <c r="A52" s="32" t="s">
        <v>331</v>
      </c>
      <c r="B52" s="32" t="s">
        <v>332</v>
      </c>
      <c r="C52" s="112" t="s">
        <v>2884</v>
      </c>
      <c r="D52" s="33" t="s">
        <v>2981</v>
      </c>
      <c r="E52" s="33" t="s">
        <v>2982</v>
      </c>
      <c r="F52" s="33"/>
      <c r="G52" s="33"/>
      <c r="H52" s="33"/>
    </row>
    <row r="53" spans="1:8" ht="17" x14ac:dyDescent="0.2">
      <c r="A53" s="32" t="s">
        <v>336</v>
      </c>
      <c r="B53" s="32" t="s">
        <v>337</v>
      </c>
      <c r="C53" s="32" t="s">
        <v>2878</v>
      </c>
      <c r="D53" s="33" t="s">
        <v>2879</v>
      </c>
      <c r="E53" s="33" t="s">
        <v>2983</v>
      </c>
      <c r="F53" s="33"/>
      <c r="G53" s="33"/>
      <c r="H53" s="33"/>
    </row>
    <row r="54" spans="1:8" ht="17" x14ac:dyDescent="0.2">
      <c r="A54" s="32" t="s">
        <v>344</v>
      </c>
      <c r="B54" s="32" t="s">
        <v>345</v>
      </c>
      <c r="C54" s="32" t="s">
        <v>2878</v>
      </c>
      <c r="D54" s="33" t="s">
        <v>2984</v>
      </c>
      <c r="E54" s="33" t="s">
        <v>2985</v>
      </c>
      <c r="F54" s="175" t="s">
        <v>2986</v>
      </c>
      <c r="G54" s="33" t="s">
        <v>2891</v>
      </c>
      <c r="H54" s="33" t="s">
        <v>2892</v>
      </c>
    </row>
    <row r="55" spans="1:8" ht="17" x14ac:dyDescent="0.2">
      <c r="A55" s="32" t="s">
        <v>352</v>
      </c>
      <c r="B55" s="32" t="s">
        <v>353</v>
      </c>
      <c r="C55" s="32" t="s">
        <v>2884</v>
      </c>
      <c r="D55" s="33" t="s">
        <v>2987</v>
      </c>
      <c r="E55" s="33" t="s">
        <v>2988</v>
      </c>
      <c r="F55" s="33"/>
      <c r="G55" s="33"/>
      <c r="H55" s="33"/>
    </row>
    <row r="56" spans="1:8" ht="17" x14ac:dyDescent="0.2">
      <c r="A56" s="32" t="s">
        <v>357</v>
      </c>
      <c r="B56" s="32" t="s">
        <v>358</v>
      </c>
      <c r="C56" s="32" t="s">
        <v>2878</v>
      </c>
      <c r="D56" s="33" t="s">
        <v>2879</v>
      </c>
      <c r="E56" s="33" t="s">
        <v>2989</v>
      </c>
      <c r="F56" s="33" t="s">
        <v>2990</v>
      </c>
      <c r="G56" s="33" t="s">
        <v>2891</v>
      </c>
      <c r="H56" s="33" t="s">
        <v>2991</v>
      </c>
    </row>
    <row r="57" spans="1:8" ht="17" x14ac:dyDescent="0.2">
      <c r="A57" s="32" t="s">
        <v>362</v>
      </c>
      <c r="B57" s="32" t="s">
        <v>363</v>
      </c>
      <c r="C57" s="112" t="s">
        <v>2878</v>
      </c>
      <c r="D57" s="33" t="s">
        <v>2992</v>
      </c>
      <c r="E57" s="33" t="s">
        <v>2993</v>
      </c>
      <c r="F57" s="33"/>
      <c r="G57" s="33"/>
      <c r="H57" s="33"/>
    </row>
    <row r="58" spans="1:8" ht="17" x14ac:dyDescent="0.2">
      <c r="A58" s="32" t="s">
        <v>370</v>
      </c>
      <c r="B58" s="32" t="s">
        <v>371</v>
      </c>
      <c r="C58" s="32" t="s">
        <v>2878</v>
      </c>
      <c r="D58" s="33" t="s">
        <v>2879</v>
      </c>
      <c r="E58" s="33" t="s">
        <v>2994</v>
      </c>
      <c r="F58" s="33"/>
      <c r="G58" s="33"/>
      <c r="H58" s="33"/>
    </row>
    <row r="59" spans="1:8" ht="34" x14ac:dyDescent="0.2">
      <c r="A59" s="32" t="s">
        <v>375</v>
      </c>
      <c r="B59" s="32" t="s">
        <v>376</v>
      </c>
      <c r="C59" s="32" t="s">
        <v>2884</v>
      </c>
      <c r="D59" s="33" t="s">
        <v>2995</v>
      </c>
      <c r="E59" s="33" t="s">
        <v>2996</v>
      </c>
      <c r="F59" s="33"/>
      <c r="G59" s="33"/>
      <c r="H59" s="33"/>
    </row>
    <row r="60" spans="1:8" ht="17" x14ac:dyDescent="0.2">
      <c r="A60" s="32" t="s">
        <v>383</v>
      </c>
      <c r="B60" s="32" t="s">
        <v>384</v>
      </c>
      <c r="C60" s="32" t="s">
        <v>2878</v>
      </c>
      <c r="D60" s="33" t="s">
        <v>2879</v>
      </c>
      <c r="E60" s="33" t="s">
        <v>2997</v>
      </c>
      <c r="F60" s="33"/>
      <c r="G60" s="33"/>
      <c r="H60" s="33"/>
    </row>
    <row r="61" spans="1:8" ht="17" x14ac:dyDescent="0.2">
      <c r="A61" s="32" t="s">
        <v>394</v>
      </c>
      <c r="B61" s="32" t="s">
        <v>395</v>
      </c>
      <c r="C61" s="32" t="s">
        <v>2878</v>
      </c>
      <c r="D61" s="33" t="s">
        <v>2998</v>
      </c>
      <c r="E61" s="33" t="s">
        <v>2999</v>
      </c>
      <c r="F61" s="33"/>
      <c r="G61" s="33"/>
      <c r="H61" s="33"/>
    </row>
    <row r="62" spans="1:8" ht="17" x14ac:dyDescent="0.2">
      <c r="A62" s="32" t="s">
        <v>402</v>
      </c>
      <c r="B62" s="32" t="s">
        <v>403</v>
      </c>
      <c r="C62" s="32" t="s">
        <v>2878</v>
      </c>
      <c r="D62" s="33" t="s">
        <v>2879</v>
      </c>
      <c r="E62" s="33" t="s">
        <v>3000</v>
      </c>
      <c r="F62" s="33"/>
      <c r="G62" s="33"/>
      <c r="H62" s="33"/>
    </row>
    <row r="63" spans="1:8" ht="17" x14ac:dyDescent="0.2">
      <c r="A63" s="32" t="s">
        <v>407</v>
      </c>
      <c r="B63" s="32" t="s">
        <v>408</v>
      </c>
      <c r="C63" s="32" t="s">
        <v>2878</v>
      </c>
      <c r="D63" s="33" t="s">
        <v>2879</v>
      </c>
      <c r="E63" s="33" t="s">
        <v>3001</v>
      </c>
      <c r="F63" s="33"/>
      <c r="G63" s="33"/>
      <c r="H63" s="33"/>
    </row>
    <row r="64" spans="1:8" ht="17" x14ac:dyDescent="0.2">
      <c r="A64" s="32" t="s">
        <v>412</v>
      </c>
      <c r="B64" s="32" t="s">
        <v>413</v>
      </c>
      <c r="C64" s="32" t="s">
        <v>2878</v>
      </c>
      <c r="D64" s="33" t="s">
        <v>2957</v>
      </c>
      <c r="E64" s="33" t="s">
        <v>3002</v>
      </c>
      <c r="F64" s="33"/>
      <c r="G64" s="33"/>
      <c r="H64" s="33"/>
    </row>
    <row r="65" spans="1:8" ht="17" x14ac:dyDescent="0.2">
      <c r="A65" s="32" t="s">
        <v>417</v>
      </c>
      <c r="B65" s="32" t="s">
        <v>418</v>
      </c>
      <c r="C65" s="112" t="s">
        <v>2878</v>
      </c>
      <c r="D65" s="33" t="s">
        <v>2974</v>
      </c>
      <c r="E65" s="33" t="s">
        <v>3003</v>
      </c>
      <c r="F65" s="175" t="s">
        <v>3004</v>
      </c>
      <c r="G65" s="33" t="s">
        <v>2891</v>
      </c>
      <c r="H65" s="33" t="s">
        <v>2892</v>
      </c>
    </row>
    <row r="66" spans="1:8" ht="17" x14ac:dyDescent="0.2">
      <c r="A66" s="32" t="s">
        <v>422</v>
      </c>
      <c r="B66" s="32" t="s">
        <v>423</v>
      </c>
      <c r="C66" s="32" t="s">
        <v>2887</v>
      </c>
      <c r="D66" s="33" t="s">
        <v>3005</v>
      </c>
      <c r="E66" s="33"/>
      <c r="F66" s="33"/>
      <c r="G66" s="33"/>
      <c r="H66" s="33"/>
    </row>
    <row r="67" spans="1:8" ht="17" x14ac:dyDescent="0.2">
      <c r="A67" s="32" t="s">
        <v>427</v>
      </c>
      <c r="B67" s="32" t="s">
        <v>428</v>
      </c>
      <c r="C67" s="32" t="s">
        <v>2878</v>
      </c>
      <c r="D67" s="33" t="s">
        <v>2957</v>
      </c>
      <c r="E67" s="33"/>
      <c r="F67" s="33"/>
      <c r="G67" s="33"/>
      <c r="H67" s="33"/>
    </row>
    <row r="68" spans="1:8" ht="17" x14ac:dyDescent="0.2">
      <c r="A68" s="32" t="s">
        <v>432</v>
      </c>
      <c r="B68" s="32" t="s">
        <v>433</v>
      </c>
      <c r="C68" s="32" t="s">
        <v>2878</v>
      </c>
      <c r="D68" s="33" t="s">
        <v>2879</v>
      </c>
      <c r="E68" s="33" t="s">
        <v>3006</v>
      </c>
      <c r="F68" s="33"/>
      <c r="G68" s="33"/>
      <c r="H68" s="33"/>
    </row>
    <row r="69" spans="1:8" ht="17" x14ac:dyDescent="0.2">
      <c r="A69" s="32" t="s">
        <v>437</v>
      </c>
      <c r="B69" s="32" t="s">
        <v>438</v>
      </c>
      <c r="C69" s="32" t="s">
        <v>2884</v>
      </c>
      <c r="D69" s="33" t="s">
        <v>3007</v>
      </c>
      <c r="E69" s="33" t="s">
        <v>3008</v>
      </c>
      <c r="F69" s="33"/>
      <c r="G69" s="33"/>
      <c r="H69" s="33"/>
    </row>
    <row r="70" spans="1:8" ht="17" x14ac:dyDescent="0.2">
      <c r="A70" s="32" t="s">
        <v>442</v>
      </c>
      <c r="B70" s="32" t="s">
        <v>443</v>
      </c>
      <c r="C70" s="32" t="s">
        <v>2878</v>
      </c>
      <c r="D70" s="33" t="s">
        <v>2879</v>
      </c>
      <c r="E70" s="33" t="s">
        <v>3009</v>
      </c>
      <c r="F70" s="33"/>
      <c r="G70" s="33"/>
      <c r="H70" s="33"/>
    </row>
  </sheetData>
  <mergeCells count="10">
    <mergeCell ref="A45:A46"/>
    <mergeCell ref="B45:B46"/>
    <mergeCell ref="A49:A51"/>
    <mergeCell ref="B49:B51"/>
    <mergeCell ref="A12:A13"/>
    <mergeCell ref="B12:B13"/>
    <mergeCell ref="A16:A18"/>
    <mergeCell ref="B16:B18"/>
    <mergeCell ref="A27:A30"/>
    <mergeCell ref="B27:B30"/>
  </mergeCells>
  <hyperlinks>
    <hyperlink ref="B8" location="TOC!A1" display="Back to TOC" xr:uid="{FC1D1A5B-6F4A-0544-BB05-66AF1AEFCEDF}"/>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A95D7-12BB-BD44-9DF6-87843607AD94}">
  <sheetPr>
    <tabColor rgb="FFFFC000"/>
  </sheetPr>
  <dimension ref="A1:F48"/>
  <sheetViews>
    <sheetView zoomScaleNormal="100" workbookViewId="0">
      <pane xSplit="2" ySplit="10" topLeftCell="C11" activePane="bottomRight" state="frozen"/>
      <selection pane="topRight"/>
      <selection pane="bottomLeft"/>
      <selection pane="bottomRight"/>
    </sheetView>
  </sheetViews>
  <sheetFormatPr baseColWidth="10" defaultColWidth="8.6640625" defaultRowHeight="16" x14ac:dyDescent="0.2"/>
  <cols>
    <col min="1" max="1" width="18.1640625" style="52" bestFit="1" customWidth="1"/>
    <col min="2" max="2" width="32.5" style="26" customWidth="1"/>
    <col min="3" max="3" width="11.5" style="52" bestFit="1" customWidth="1"/>
    <col min="4" max="4" width="41.6640625" style="52" customWidth="1"/>
    <col min="5" max="5" width="41.6640625" style="26" customWidth="1"/>
    <col min="6" max="6" width="66.6640625" style="52" customWidth="1"/>
    <col min="7" max="16384" width="8.6640625" style="52"/>
  </cols>
  <sheetData>
    <row r="1" spans="1:6" s="21" customFormat="1" x14ac:dyDescent="0.25">
      <c r="A1" s="22" t="s">
        <v>111</v>
      </c>
      <c r="B1" s="39" t="s">
        <v>62</v>
      </c>
      <c r="C1" s="56"/>
    </row>
    <row r="2" spans="1:6" s="21" customFormat="1" x14ac:dyDescent="0.25">
      <c r="A2" s="22" t="s">
        <v>112</v>
      </c>
      <c r="B2" s="39" t="s">
        <v>63</v>
      </c>
      <c r="C2" s="56"/>
    </row>
    <row r="3" spans="1:6" s="21" customFormat="1" x14ac:dyDescent="0.25">
      <c r="A3" s="22" t="s">
        <v>113</v>
      </c>
      <c r="B3" s="20" t="s">
        <v>3010</v>
      </c>
      <c r="C3" s="56"/>
    </row>
    <row r="4" spans="1:6" x14ac:dyDescent="0.25">
      <c r="A4" s="22" t="s">
        <v>4</v>
      </c>
      <c r="B4" s="20" t="s">
        <v>11</v>
      </c>
    </row>
    <row r="5" spans="1:6" x14ac:dyDescent="0.25">
      <c r="A5" s="22" t="s">
        <v>5</v>
      </c>
      <c r="B5" s="20" t="s">
        <v>12</v>
      </c>
    </row>
    <row r="6" spans="1:6" x14ac:dyDescent="0.25">
      <c r="A6" s="22" t="s">
        <v>6</v>
      </c>
      <c r="B6" s="20" t="s">
        <v>12</v>
      </c>
    </row>
    <row r="7" spans="1:6" x14ac:dyDescent="0.2">
      <c r="F7" s="21"/>
    </row>
    <row r="8" spans="1:6" x14ac:dyDescent="0.2">
      <c r="B8" s="25" t="s">
        <v>115</v>
      </c>
    </row>
    <row r="10" spans="1:6" ht="17" x14ac:dyDescent="0.2">
      <c r="A10" s="27" t="s">
        <v>116</v>
      </c>
      <c r="B10" s="27" t="s">
        <v>117</v>
      </c>
      <c r="C10" s="28" t="s">
        <v>1198</v>
      </c>
      <c r="D10" s="28" t="s">
        <v>3011</v>
      </c>
      <c r="E10" s="28" t="s">
        <v>3012</v>
      </c>
      <c r="F10" s="28" t="s">
        <v>3013</v>
      </c>
    </row>
    <row r="11" spans="1:6" ht="51" x14ac:dyDescent="0.25">
      <c r="A11" s="47" t="s">
        <v>136</v>
      </c>
      <c r="B11" s="47" t="s">
        <v>137</v>
      </c>
      <c r="C11" s="32" t="s">
        <v>3014</v>
      </c>
      <c r="D11" s="33" t="s">
        <v>3015</v>
      </c>
      <c r="E11" s="240" t="s">
        <v>3016</v>
      </c>
      <c r="F11" s="33" t="s">
        <v>3017</v>
      </c>
    </row>
    <row r="12" spans="1:6" ht="85" x14ac:dyDescent="0.25">
      <c r="A12" s="225"/>
      <c r="B12" s="225"/>
      <c r="C12" s="32" t="s">
        <v>3018</v>
      </c>
      <c r="D12" s="40" t="s">
        <v>3019</v>
      </c>
      <c r="E12" s="241" t="s">
        <v>3020</v>
      </c>
      <c r="F12" s="242" t="s">
        <v>3021</v>
      </c>
    </row>
    <row r="13" spans="1:6" ht="68" x14ac:dyDescent="0.25">
      <c r="A13" s="225"/>
      <c r="B13" s="225"/>
      <c r="C13" s="32" t="s">
        <v>3022</v>
      </c>
      <c r="D13" s="40" t="s">
        <v>3023</v>
      </c>
      <c r="E13" s="241" t="s">
        <v>3024</v>
      </c>
      <c r="F13" s="242" t="s">
        <v>3025</v>
      </c>
    </row>
    <row r="14" spans="1:6" ht="85" x14ac:dyDescent="0.2">
      <c r="A14" s="48"/>
      <c r="B14" s="48"/>
      <c r="C14" s="32" t="s">
        <v>3026</v>
      </c>
      <c r="D14" s="40" t="s">
        <v>3027</v>
      </c>
      <c r="E14" s="127" t="s">
        <v>3028</v>
      </c>
      <c r="F14" s="242" t="s">
        <v>3029</v>
      </c>
    </row>
    <row r="15" spans="1:6" ht="34" x14ac:dyDescent="0.2">
      <c r="A15" s="45" t="s">
        <v>146</v>
      </c>
      <c r="B15" s="32" t="s">
        <v>147</v>
      </c>
      <c r="C15" s="32" t="s">
        <v>3022</v>
      </c>
      <c r="D15" s="33" t="s">
        <v>3030</v>
      </c>
      <c r="E15" s="187" t="s">
        <v>12</v>
      </c>
      <c r="F15" s="33" t="s">
        <v>3031</v>
      </c>
    </row>
    <row r="16" spans="1:6" ht="409.6" x14ac:dyDescent="0.2">
      <c r="A16" s="46" t="s">
        <v>162</v>
      </c>
      <c r="B16" s="30" t="s">
        <v>163</v>
      </c>
      <c r="C16" s="32" t="s">
        <v>3022</v>
      </c>
      <c r="D16" s="33" t="s">
        <v>3032</v>
      </c>
      <c r="E16" s="33" t="s">
        <v>3033</v>
      </c>
      <c r="F16" s="33" t="s">
        <v>3034</v>
      </c>
    </row>
    <row r="17" spans="1:6" ht="34" x14ac:dyDescent="0.2">
      <c r="A17" s="46"/>
      <c r="B17" s="30"/>
      <c r="C17" s="32" t="s">
        <v>3035</v>
      </c>
      <c r="D17" s="33" t="s">
        <v>3036</v>
      </c>
      <c r="E17" s="33" t="s">
        <v>3037</v>
      </c>
      <c r="F17" s="33"/>
    </row>
    <row r="18" spans="1:6" ht="34" x14ac:dyDescent="0.2">
      <c r="A18" s="46"/>
      <c r="B18" s="30"/>
      <c r="C18" s="32" t="s">
        <v>3038</v>
      </c>
      <c r="D18" s="33" t="s">
        <v>3039</v>
      </c>
      <c r="E18" s="33" t="s">
        <v>3040</v>
      </c>
      <c r="F18" s="33" t="s">
        <v>3041</v>
      </c>
    </row>
    <row r="19" spans="1:6" ht="85" x14ac:dyDescent="0.2">
      <c r="A19" s="46" t="s">
        <v>170</v>
      </c>
      <c r="B19" s="30" t="s">
        <v>171</v>
      </c>
      <c r="C19" s="32" t="s">
        <v>2791</v>
      </c>
      <c r="D19" s="33" t="s">
        <v>3042</v>
      </c>
      <c r="E19" s="33" t="s">
        <v>3043</v>
      </c>
      <c r="F19" s="33" t="s">
        <v>3044</v>
      </c>
    </row>
    <row r="20" spans="1:6" ht="51" x14ac:dyDescent="0.2">
      <c r="A20" s="46"/>
      <c r="B20" s="30"/>
      <c r="C20" s="32" t="s">
        <v>3022</v>
      </c>
      <c r="D20" s="33" t="s">
        <v>3045</v>
      </c>
      <c r="E20" s="33" t="s">
        <v>3046</v>
      </c>
      <c r="F20" s="33" t="s">
        <v>3047</v>
      </c>
    </row>
    <row r="21" spans="1:6" ht="102" x14ac:dyDescent="0.2">
      <c r="A21" s="46"/>
      <c r="B21" s="30"/>
      <c r="C21" s="32" t="s">
        <v>3038</v>
      </c>
      <c r="D21" s="33" t="s">
        <v>3048</v>
      </c>
      <c r="E21" s="33" t="s">
        <v>3049</v>
      </c>
      <c r="F21" s="33" t="s">
        <v>3050</v>
      </c>
    </row>
    <row r="22" spans="1:6" ht="409.6" x14ac:dyDescent="0.2">
      <c r="A22" s="46" t="s">
        <v>206</v>
      </c>
      <c r="B22" s="30" t="s">
        <v>501</v>
      </c>
      <c r="C22" s="32" t="s">
        <v>2791</v>
      </c>
      <c r="D22" s="33" t="s">
        <v>3051</v>
      </c>
      <c r="E22" s="33" t="s">
        <v>3052</v>
      </c>
      <c r="F22" s="33" t="s">
        <v>3053</v>
      </c>
    </row>
    <row r="23" spans="1:6" ht="119" x14ac:dyDescent="0.2">
      <c r="A23" s="46"/>
      <c r="B23" s="30"/>
      <c r="C23" s="32" t="s">
        <v>3022</v>
      </c>
      <c r="D23" s="33" t="s">
        <v>3054</v>
      </c>
      <c r="E23" s="33" t="s">
        <v>3055</v>
      </c>
      <c r="F23" s="33" t="s">
        <v>3056</v>
      </c>
    </row>
    <row r="24" spans="1:6" ht="119" x14ac:dyDescent="0.2">
      <c r="A24" s="46"/>
      <c r="B24" s="30"/>
      <c r="C24" s="32" t="s">
        <v>3038</v>
      </c>
      <c r="D24" s="33" t="s">
        <v>3057</v>
      </c>
      <c r="E24" s="33" t="s">
        <v>3058</v>
      </c>
      <c r="F24" s="33" t="s">
        <v>3059</v>
      </c>
    </row>
    <row r="25" spans="1:6" ht="85" x14ac:dyDescent="0.2">
      <c r="A25" s="45" t="s">
        <v>211</v>
      </c>
      <c r="B25" s="32" t="s">
        <v>212</v>
      </c>
      <c r="C25" s="32" t="s">
        <v>3060</v>
      </c>
      <c r="D25" s="33" t="s">
        <v>3061</v>
      </c>
      <c r="E25" s="33" t="s">
        <v>3062</v>
      </c>
      <c r="F25" s="33" t="s">
        <v>3063</v>
      </c>
    </row>
    <row r="26" spans="1:6" ht="85" x14ac:dyDescent="0.2">
      <c r="A26" s="45" t="s">
        <v>222</v>
      </c>
      <c r="B26" s="32" t="s">
        <v>223</v>
      </c>
      <c r="C26" s="32" t="s">
        <v>3038</v>
      </c>
      <c r="D26" s="33" t="s">
        <v>3064</v>
      </c>
      <c r="E26" s="33" t="s">
        <v>3065</v>
      </c>
      <c r="F26" s="33" t="s">
        <v>3066</v>
      </c>
    </row>
    <row r="27" spans="1:6" ht="34" x14ac:dyDescent="0.2">
      <c r="A27" s="45" t="s">
        <v>232</v>
      </c>
      <c r="B27" s="32" t="s">
        <v>233</v>
      </c>
      <c r="C27" s="32" t="s">
        <v>3060</v>
      </c>
      <c r="D27" s="33" t="s">
        <v>3067</v>
      </c>
      <c r="E27" s="33" t="s">
        <v>3068</v>
      </c>
      <c r="F27" s="33"/>
    </row>
    <row r="28" spans="1:6" ht="85" x14ac:dyDescent="0.2">
      <c r="A28" s="46" t="s">
        <v>255</v>
      </c>
      <c r="B28" s="30" t="s">
        <v>256</v>
      </c>
      <c r="C28" s="32" t="s">
        <v>3022</v>
      </c>
      <c r="D28" s="33" t="s">
        <v>3069</v>
      </c>
      <c r="E28" s="33" t="s">
        <v>3070</v>
      </c>
      <c r="F28" s="33"/>
    </row>
    <row r="29" spans="1:6" ht="51" x14ac:dyDescent="0.2">
      <c r="A29" s="46"/>
      <c r="B29" s="30"/>
      <c r="C29" s="32" t="s">
        <v>3060</v>
      </c>
      <c r="D29" s="33" t="s">
        <v>3071</v>
      </c>
      <c r="E29" s="33" t="s">
        <v>3072</v>
      </c>
      <c r="F29" s="33" t="s">
        <v>3073</v>
      </c>
    </row>
    <row r="30" spans="1:6" ht="68" x14ac:dyDescent="0.2">
      <c r="A30" s="46"/>
      <c r="B30" s="30"/>
      <c r="C30" s="32" t="s">
        <v>3038</v>
      </c>
      <c r="D30" s="33" t="s">
        <v>3074</v>
      </c>
      <c r="E30" s="33" t="s">
        <v>3075</v>
      </c>
      <c r="F30" s="33" t="s">
        <v>3076</v>
      </c>
    </row>
    <row r="31" spans="1:6" ht="102" x14ac:dyDescent="0.2">
      <c r="A31" s="46" t="s">
        <v>263</v>
      </c>
      <c r="B31" s="30" t="s">
        <v>264</v>
      </c>
      <c r="C31" s="32" t="s">
        <v>2791</v>
      </c>
      <c r="D31" s="33" t="s">
        <v>3077</v>
      </c>
      <c r="E31" s="33" t="s">
        <v>3078</v>
      </c>
      <c r="F31" s="33" t="s">
        <v>3079</v>
      </c>
    </row>
    <row r="32" spans="1:6" ht="204" x14ac:dyDescent="0.2">
      <c r="A32" s="46"/>
      <c r="B32" s="30"/>
      <c r="C32" s="32" t="s">
        <v>3060</v>
      </c>
      <c r="D32" s="33" t="s">
        <v>3080</v>
      </c>
      <c r="E32" s="33" t="s">
        <v>3081</v>
      </c>
      <c r="F32" s="33" t="s">
        <v>3082</v>
      </c>
    </row>
    <row r="33" spans="1:6" ht="136" x14ac:dyDescent="0.2">
      <c r="A33" s="46" t="s">
        <v>294</v>
      </c>
      <c r="B33" s="30" t="s">
        <v>295</v>
      </c>
      <c r="C33" s="32" t="s">
        <v>3022</v>
      </c>
      <c r="D33" s="33" t="s">
        <v>3083</v>
      </c>
      <c r="E33" s="33" t="s">
        <v>3084</v>
      </c>
      <c r="F33" s="33" t="s">
        <v>3085</v>
      </c>
    </row>
    <row r="34" spans="1:6" ht="409.6" x14ac:dyDescent="0.2">
      <c r="A34" s="46"/>
      <c r="B34" s="30"/>
      <c r="C34" s="32" t="s">
        <v>3038</v>
      </c>
      <c r="D34" s="33" t="s">
        <v>3086</v>
      </c>
      <c r="E34" s="33" t="s">
        <v>3087</v>
      </c>
      <c r="F34" s="33" t="s">
        <v>3088</v>
      </c>
    </row>
    <row r="35" spans="1:6" ht="187" x14ac:dyDescent="0.2">
      <c r="A35" s="45" t="s">
        <v>331</v>
      </c>
      <c r="B35" s="32" t="s">
        <v>332</v>
      </c>
      <c r="C35" s="32" t="s">
        <v>3060</v>
      </c>
      <c r="D35" s="33" t="s">
        <v>3089</v>
      </c>
      <c r="E35" s="33" t="s">
        <v>3090</v>
      </c>
      <c r="F35" s="33" t="s">
        <v>3091</v>
      </c>
    </row>
    <row r="36" spans="1:6" ht="85" x14ac:dyDescent="0.2">
      <c r="A36" s="45" t="s">
        <v>336</v>
      </c>
      <c r="B36" s="32" t="s">
        <v>337</v>
      </c>
      <c r="C36" s="32" t="s">
        <v>3060</v>
      </c>
      <c r="D36" s="33" t="s">
        <v>3092</v>
      </c>
      <c r="E36" s="33" t="s">
        <v>3093</v>
      </c>
      <c r="F36" s="33" t="s">
        <v>3094</v>
      </c>
    </row>
    <row r="37" spans="1:6" ht="68" x14ac:dyDescent="0.2">
      <c r="A37" s="45" t="s">
        <v>344</v>
      </c>
      <c r="B37" s="32" t="s">
        <v>345</v>
      </c>
      <c r="C37" s="32" t="s">
        <v>3038</v>
      </c>
      <c r="D37" s="33" t="s">
        <v>3095</v>
      </c>
      <c r="E37" s="33" t="s">
        <v>3096</v>
      </c>
      <c r="F37" s="33" t="s">
        <v>3097</v>
      </c>
    </row>
    <row r="38" spans="1:6" ht="102" x14ac:dyDescent="0.2">
      <c r="A38" s="47" t="s">
        <v>352</v>
      </c>
      <c r="B38" s="41" t="s">
        <v>353</v>
      </c>
      <c r="C38" s="32" t="s">
        <v>3098</v>
      </c>
      <c r="D38" s="33" t="s">
        <v>3099</v>
      </c>
      <c r="E38" s="33" t="s">
        <v>3100</v>
      </c>
      <c r="F38" s="33" t="s">
        <v>3101</v>
      </c>
    </row>
    <row r="39" spans="1:6" ht="119" x14ac:dyDescent="0.2">
      <c r="A39" s="48"/>
      <c r="B39" s="43"/>
      <c r="C39" s="32" t="s">
        <v>3038</v>
      </c>
      <c r="D39" s="33" t="s">
        <v>3102</v>
      </c>
      <c r="E39" s="33" t="s">
        <v>3100</v>
      </c>
      <c r="F39" s="33" t="s">
        <v>3103</v>
      </c>
    </row>
    <row r="40" spans="1:6" ht="153" x14ac:dyDescent="0.2">
      <c r="A40" s="46" t="s">
        <v>370</v>
      </c>
      <c r="B40" s="30" t="s">
        <v>371</v>
      </c>
      <c r="C40" s="32" t="s">
        <v>3022</v>
      </c>
      <c r="D40" s="33" t="s">
        <v>3104</v>
      </c>
      <c r="E40" s="33" t="s">
        <v>3105</v>
      </c>
      <c r="F40" s="33" t="s">
        <v>3106</v>
      </c>
    </row>
    <row r="41" spans="1:6" ht="255" x14ac:dyDescent="0.2">
      <c r="A41" s="46"/>
      <c r="B41" s="30"/>
      <c r="C41" s="32" t="s">
        <v>3038</v>
      </c>
      <c r="D41" s="33" t="s">
        <v>3107</v>
      </c>
      <c r="E41" s="33" t="s">
        <v>3108</v>
      </c>
      <c r="F41" s="33" t="s">
        <v>3109</v>
      </c>
    </row>
    <row r="42" spans="1:6" ht="102" x14ac:dyDescent="0.2">
      <c r="A42" s="45" t="s">
        <v>383</v>
      </c>
      <c r="B42" s="32" t="s">
        <v>384</v>
      </c>
      <c r="C42" s="32" t="s">
        <v>3022</v>
      </c>
      <c r="D42" s="33" t="s">
        <v>3110</v>
      </c>
      <c r="E42" s="33" t="s">
        <v>3111</v>
      </c>
      <c r="F42" s="33" t="s">
        <v>3112</v>
      </c>
    </row>
    <row r="43" spans="1:6" ht="187" x14ac:dyDescent="0.2">
      <c r="A43" s="45" t="s">
        <v>394</v>
      </c>
      <c r="B43" s="32" t="s">
        <v>395</v>
      </c>
      <c r="C43" s="32" t="s">
        <v>3022</v>
      </c>
      <c r="D43" s="33" t="s">
        <v>3113</v>
      </c>
      <c r="E43" s="33" t="s">
        <v>3114</v>
      </c>
      <c r="F43" s="33" t="s">
        <v>3115</v>
      </c>
    </row>
    <row r="44" spans="1:6" ht="272" x14ac:dyDescent="0.2">
      <c r="A44" s="46" t="s">
        <v>407</v>
      </c>
      <c r="B44" s="30" t="s">
        <v>408</v>
      </c>
      <c r="C44" s="32" t="s">
        <v>3022</v>
      </c>
      <c r="D44" s="33" t="s">
        <v>3116</v>
      </c>
      <c r="E44" s="33" t="s">
        <v>3117</v>
      </c>
      <c r="F44" s="33" t="s">
        <v>3118</v>
      </c>
    </row>
    <row r="45" spans="1:6" ht="204" x14ac:dyDescent="0.2">
      <c r="A45" s="46"/>
      <c r="B45" s="30"/>
      <c r="C45" s="32" t="s">
        <v>3038</v>
      </c>
      <c r="D45" s="33" t="s">
        <v>3119</v>
      </c>
      <c r="E45" s="33" t="s">
        <v>3120</v>
      </c>
      <c r="F45" s="33" t="s">
        <v>3121</v>
      </c>
    </row>
    <row r="46" spans="1:6" ht="102" x14ac:dyDescent="0.2">
      <c r="A46" s="46"/>
      <c r="B46" s="30"/>
      <c r="C46" s="32" t="s">
        <v>3035</v>
      </c>
      <c r="D46" s="33" t="s">
        <v>3122</v>
      </c>
      <c r="E46" s="33" t="s">
        <v>3123</v>
      </c>
      <c r="F46" s="33"/>
    </row>
    <row r="47" spans="1:6" ht="102" x14ac:dyDescent="0.2">
      <c r="A47" s="46" t="s">
        <v>442</v>
      </c>
      <c r="B47" s="30" t="s">
        <v>443</v>
      </c>
      <c r="C47" s="32" t="s">
        <v>3022</v>
      </c>
      <c r="D47" s="33" t="s">
        <v>3124</v>
      </c>
      <c r="E47" s="33" t="s">
        <v>3125</v>
      </c>
      <c r="F47" s="33" t="s">
        <v>3126</v>
      </c>
    </row>
    <row r="48" spans="1:6" ht="51" x14ac:dyDescent="0.2">
      <c r="A48" s="46"/>
      <c r="B48" s="30"/>
      <c r="C48" s="32" t="s">
        <v>3038</v>
      </c>
      <c r="D48" s="33" t="s">
        <v>3119</v>
      </c>
      <c r="E48" s="33" t="s">
        <v>2371</v>
      </c>
      <c r="F48" s="33"/>
    </row>
  </sheetData>
  <mergeCells count="22">
    <mergeCell ref="A44:A46"/>
    <mergeCell ref="B44:B46"/>
    <mergeCell ref="A47:A48"/>
    <mergeCell ref="B47:B48"/>
    <mergeCell ref="A33:A34"/>
    <mergeCell ref="B33:B34"/>
    <mergeCell ref="A38:A39"/>
    <mergeCell ref="B38:B39"/>
    <mergeCell ref="A40:A41"/>
    <mergeCell ref="B40:B41"/>
    <mergeCell ref="A22:A24"/>
    <mergeCell ref="B22:B24"/>
    <mergeCell ref="A28:A30"/>
    <mergeCell ref="B28:B30"/>
    <mergeCell ref="A31:A32"/>
    <mergeCell ref="B31:B32"/>
    <mergeCell ref="A11:A14"/>
    <mergeCell ref="B11:B14"/>
    <mergeCell ref="A16:A18"/>
    <mergeCell ref="B16:B18"/>
    <mergeCell ref="A19:A21"/>
    <mergeCell ref="B19:B21"/>
  </mergeCells>
  <hyperlinks>
    <hyperlink ref="B8" location="TOC!A1" display="Back to TOC" xr:uid="{E228F483-8C15-974C-9287-7E722076D1EF}"/>
    <hyperlink ref="E38" r:id="rId1" xr:uid="{367546D2-E8EC-F642-8B42-0673C9545728}"/>
    <hyperlink ref="E39" r:id="rId2" xr:uid="{0A9B9B83-04DE-F445-9C18-D86F34C0C5BE}"/>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5B06A-FB61-1540-A3EB-3422E2239815}">
  <sheetPr>
    <tabColor rgb="FFFFC000"/>
  </sheetPr>
  <dimension ref="A1:J154"/>
  <sheetViews>
    <sheetView zoomScaleNormal="100" workbookViewId="0">
      <pane xSplit="2" ySplit="10" topLeftCell="C11" activePane="bottomRight" state="frozen"/>
      <selection pane="topRight"/>
      <selection pane="bottomLeft"/>
      <selection pane="bottomRight"/>
    </sheetView>
  </sheetViews>
  <sheetFormatPr baseColWidth="10" defaultColWidth="8.6640625" defaultRowHeight="16" x14ac:dyDescent="0.25"/>
  <cols>
    <col min="1" max="1" width="18.1640625" style="34" bestFit="1" customWidth="1"/>
    <col min="2" max="2" width="32.5" style="34" customWidth="1"/>
    <col min="3" max="4" width="33.33203125" style="38" customWidth="1"/>
    <col min="5" max="5" width="66.6640625" style="38" customWidth="1"/>
    <col min="6" max="6" width="16.6640625" style="38" customWidth="1"/>
    <col min="7" max="8" width="12.5" style="38" customWidth="1"/>
    <col min="9" max="9" width="12.5" style="34" customWidth="1"/>
    <col min="10" max="16384" width="8.6640625" style="34"/>
  </cols>
  <sheetData>
    <row r="1" spans="1:10" s="21" customFormat="1" x14ac:dyDescent="0.25">
      <c r="A1" s="22" t="s">
        <v>111</v>
      </c>
      <c r="B1" s="39" t="s">
        <v>64</v>
      </c>
      <c r="C1" s="63"/>
    </row>
    <row r="2" spans="1:10" s="21" customFormat="1" x14ac:dyDescent="0.25">
      <c r="A2" s="22" t="s">
        <v>112</v>
      </c>
      <c r="B2" s="39" t="s">
        <v>65</v>
      </c>
      <c r="C2" s="161"/>
    </row>
    <row r="3" spans="1:10" s="21" customFormat="1" x14ac:dyDescent="0.25">
      <c r="A3" s="22" t="s">
        <v>113</v>
      </c>
      <c r="B3" s="20" t="s">
        <v>3127</v>
      </c>
      <c r="C3" s="161"/>
    </row>
    <row r="4" spans="1:10" s="21" customFormat="1" x14ac:dyDescent="0.25">
      <c r="A4" s="22" t="s">
        <v>4</v>
      </c>
      <c r="B4" s="20" t="s">
        <v>11</v>
      </c>
      <c r="C4" s="161"/>
    </row>
    <row r="5" spans="1:10" s="21" customFormat="1" x14ac:dyDescent="0.25">
      <c r="A5" s="22" t="s">
        <v>5</v>
      </c>
      <c r="B5" s="20" t="s">
        <v>12</v>
      </c>
      <c r="C5" s="161"/>
    </row>
    <row r="6" spans="1:10" s="21" customFormat="1" x14ac:dyDescent="0.25">
      <c r="A6" s="22" t="s">
        <v>6</v>
      </c>
      <c r="B6" s="20" t="s">
        <v>12</v>
      </c>
      <c r="C6" s="161"/>
    </row>
    <row r="8" spans="1:10" x14ac:dyDescent="0.25">
      <c r="B8" s="25" t="s">
        <v>115</v>
      </c>
    </row>
    <row r="10" spans="1:10" s="107" customFormat="1" ht="34" x14ac:dyDescent="0.2">
      <c r="A10" s="27" t="s">
        <v>116</v>
      </c>
      <c r="B10" s="27" t="s">
        <v>117</v>
      </c>
      <c r="C10" s="28" t="s">
        <v>3128</v>
      </c>
      <c r="D10" s="28" t="s">
        <v>3129</v>
      </c>
      <c r="E10" s="28" t="s">
        <v>3130</v>
      </c>
      <c r="F10" s="28" t="s">
        <v>3131</v>
      </c>
      <c r="G10" s="28" t="s">
        <v>2876</v>
      </c>
      <c r="H10" s="28" t="s">
        <v>3132</v>
      </c>
      <c r="I10" s="28" t="s">
        <v>3133</v>
      </c>
    </row>
    <row r="11" spans="1:10" s="52" customFormat="1" ht="340" x14ac:dyDescent="0.2">
      <c r="A11" s="45" t="s">
        <v>122</v>
      </c>
      <c r="B11" s="45" t="s">
        <v>123</v>
      </c>
      <c r="C11" s="32" t="s">
        <v>3134</v>
      </c>
      <c r="D11" s="32" t="s">
        <v>3135</v>
      </c>
      <c r="E11" s="33" t="s">
        <v>3136</v>
      </c>
      <c r="F11" s="33"/>
      <c r="G11" s="33"/>
      <c r="H11" s="33"/>
      <c r="I11" s="33" t="s">
        <v>3137</v>
      </c>
      <c r="J11" s="52" t="s">
        <v>3138</v>
      </c>
    </row>
    <row r="12" spans="1:10" ht="409.6" x14ac:dyDescent="0.25">
      <c r="A12" s="45" t="s">
        <v>130</v>
      </c>
      <c r="B12" s="45" t="s">
        <v>131</v>
      </c>
      <c r="C12" s="32" t="s">
        <v>3139</v>
      </c>
      <c r="D12" s="32" t="s">
        <v>3140</v>
      </c>
      <c r="E12" s="33" t="s">
        <v>3141</v>
      </c>
      <c r="F12" s="33" t="s">
        <v>3142</v>
      </c>
      <c r="G12" s="33" t="s">
        <v>2891</v>
      </c>
      <c r="H12" s="33" t="s">
        <v>2892</v>
      </c>
      <c r="I12" s="33"/>
      <c r="J12" s="52" t="s">
        <v>3138</v>
      </c>
    </row>
    <row r="13" spans="1:10" ht="238" x14ac:dyDescent="0.25">
      <c r="A13" s="45" t="s">
        <v>136</v>
      </c>
      <c r="B13" s="45" t="s">
        <v>137</v>
      </c>
      <c r="C13" s="32" t="s">
        <v>3143</v>
      </c>
      <c r="D13" s="32" t="s">
        <v>3144</v>
      </c>
      <c r="E13" s="33" t="s">
        <v>3145</v>
      </c>
      <c r="F13" s="175" t="s">
        <v>3146</v>
      </c>
      <c r="G13" s="33" t="s">
        <v>2891</v>
      </c>
      <c r="H13" s="33" t="s">
        <v>2892</v>
      </c>
      <c r="I13" s="33" t="s">
        <v>3147</v>
      </c>
      <c r="J13" s="52" t="s">
        <v>3138</v>
      </c>
    </row>
    <row r="14" spans="1:10" ht="272" x14ac:dyDescent="0.25">
      <c r="A14" s="45" t="s">
        <v>141</v>
      </c>
      <c r="B14" s="45" t="s">
        <v>142</v>
      </c>
      <c r="C14" s="32" t="s">
        <v>3148</v>
      </c>
      <c r="D14" s="32" t="s">
        <v>3149</v>
      </c>
      <c r="E14" s="33" t="s">
        <v>3150</v>
      </c>
      <c r="F14" s="33" t="s">
        <v>3151</v>
      </c>
      <c r="G14" s="33" t="s">
        <v>2891</v>
      </c>
      <c r="H14" s="33" t="s">
        <v>2883</v>
      </c>
      <c r="I14" s="33"/>
      <c r="J14" s="52" t="s">
        <v>3138</v>
      </c>
    </row>
    <row r="15" spans="1:10" ht="238" x14ac:dyDescent="0.25">
      <c r="A15" s="46" t="s">
        <v>146</v>
      </c>
      <c r="B15" s="46" t="s">
        <v>147</v>
      </c>
      <c r="C15" s="32" t="s">
        <v>3152</v>
      </c>
      <c r="D15" s="32" t="s">
        <v>3153</v>
      </c>
      <c r="E15" s="33" t="s">
        <v>3154</v>
      </c>
      <c r="F15" s="175" t="s">
        <v>3155</v>
      </c>
      <c r="G15" s="33" t="s">
        <v>2882</v>
      </c>
      <c r="H15" s="33" t="s">
        <v>2892</v>
      </c>
      <c r="I15" s="33"/>
      <c r="J15" s="52" t="s">
        <v>3138</v>
      </c>
    </row>
    <row r="16" spans="1:10" ht="187" x14ac:dyDescent="0.25">
      <c r="A16" s="46"/>
      <c r="B16" s="46"/>
      <c r="C16" s="32" t="s">
        <v>3156</v>
      </c>
      <c r="D16" s="32" t="s">
        <v>3157</v>
      </c>
      <c r="E16" s="33" t="s">
        <v>3158</v>
      </c>
      <c r="F16" s="33"/>
      <c r="G16" s="33"/>
      <c r="H16" s="33"/>
      <c r="I16" s="33"/>
      <c r="J16" s="52" t="s">
        <v>3138</v>
      </c>
    </row>
    <row r="17" spans="1:10" ht="153" x14ac:dyDescent="0.25">
      <c r="A17" s="46"/>
      <c r="B17" s="46"/>
      <c r="C17" s="32" t="s">
        <v>3159</v>
      </c>
      <c r="D17" s="32" t="s">
        <v>3160</v>
      </c>
      <c r="E17" s="33" t="s">
        <v>3161</v>
      </c>
      <c r="F17" s="33"/>
      <c r="G17" s="33"/>
      <c r="H17" s="33"/>
      <c r="I17" s="33"/>
      <c r="J17" s="52" t="s">
        <v>3138</v>
      </c>
    </row>
    <row r="18" spans="1:10" ht="153" x14ac:dyDescent="0.25">
      <c r="A18" s="46"/>
      <c r="B18" s="46"/>
      <c r="C18" s="32" t="s">
        <v>3162</v>
      </c>
      <c r="D18" s="32" t="s">
        <v>3163</v>
      </c>
      <c r="E18" s="33" t="s">
        <v>3164</v>
      </c>
      <c r="F18" s="33"/>
      <c r="G18" s="33"/>
      <c r="H18" s="33"/>
      <c r="I18" s="33"/>
      <c r="J18" s="52" t="s">
        <v>3138</v>
      </c>
    </row>
    <row r="19" spans="1:10" ht="119" x14ac:dyDescent="0.25">
      <c r="A19" s="45" t="s">
        <v>151</v>
      </c>
      <c r="B19" s="45" t="s">
        <v>152</v>
      </c>
      <c r="C19" s="32" t="s">
        <v>3165</v>
      </c>
      <c r="D19" s="32" t="s">
        <v>3166</v>
      </c>
      <c r="E19" s="33" t="s">
        <v>3167</v>
      </c>
      <c r="F19" s="33"/>
      <c r="G19" s="33"/>
      <c r="H19" s="33"/>
      <c r="I19" s="33"/>
      <c r="J19" s="52" t="s">
        <v>3138</v>
      </c>
    </row>
    <row r="20" spans="1:10" ht="372" x14ac:dyDescent="0.25">
      <c r="A20" s="45" t="s">
        <v>162</v>
      </c>
      <c r="B20" s="45" t="s">
        <v>163</v>
      </c>
      <c r="C20" s="32" t="s">
        <v>3168</v>
      </c>
      <c r="D20" s="32" t="s">
        <v>3169</v>
      </c>
      <c r="E20" s="33" t="s">
        <v>3170</v>
      </c>
      <c r="F20" s="33"/>
      <c r="G20" s="33"/>
      <c r="H20" s="33"/>
      <c r="I20" s="33"/>
      <c r="J20" s="52" t="s">
        <v>3138</v>
      </c>
    </row>
    <row r="21" spans="1:10" ht="187" x14ac:dyDescent="0.25">
      <c r="A21" s="45" t="s">
        <v>170</v>
      </c>
      <c r="B21" s="45" t="s">
        <v>171</v>
      </c>
      <c r="C21" s="32" t="s">
        <v>3171</v>
      </c>
      <c r="D21" s="32" t="s">
        <v>3172</v>
      </c>
      <c r="E21" s="33" t="s">
        <v>3173</v>
      </c>
      <c r="F21" s="33"/>
      <c r="G21" s="33"/>
      <c r="H21" s="33"/>
      <c r="I21" s="33"/>
      <c r="J21" s="52" t="s">
        <v>3138</v>
      </c>
    </row>
    <row r="22" spans="1:10" ht="136" x14ac:dyDescent="0.25">
      <c r="A22" s="45" t="s">
        <v>186</v>
      </c>
      <c r="B22" s="45" t="s">
        <v>187</v>
      </c>
      <c r="C22" s="32" t="s">
        <v>3174</v>
      </c>
      <c r="D22" s="32" t="s">
        <v>64</v>
      </c>
      <c r="E22" s="33" t="s">
        <v>3175</v>
      </c>
      <c r="F22" s="33"/>
      <c r="G22" s="33"/>
      <c r="H22" s="33"/>
      <c r="I22" s="33" t="s">
        <v>3176</v>
      </c>
      <c r="J22" s="52" t="s">
        <v>3138</v>
      </c>
    </row>
    <row r="23" spans="1:10" ht="187" x14ac:dyDescent="0.25">
      <c r="A23" s="45" t="s">
        <v>194</v>
      </c>
      <c r="B23" s="45" t="s">
        <v>195</v>
      </c>
      <c r="C23" s="32" t="s">
        <v>3177</v>
      </c>
      <c r="D23" s="32" t="s">
        <v>64</v>
      </c>
      <c r="E23" s="33" t="s">
        <v>3178</v>
      </c>
      <c r="F23" s="33"/>
      <c r="G23" s="33"/>
      <c r="H23" s="33"/>
      <c r="I23" s="33" t="s">
        <v>3179</v>
      </c>
      <c r="J23" s="52" t="s">
        <v>3138</v>
      </c>
    </row>
    <row r="24" spans="1:10" ht="170" x14ac:dyDescent="0.25">
      <c r="A24" s="45" t="s">
        <v>199</v>
      </c>
      <c r="B24" s="45" t="s">
        <v>200</v>
      </c>
      <c r="C24" s="32" t="s">
        <v>3180</v>
      </c>
      <c r="D24" s="32" t="s">
        <v>3181</v>
      </c>
      <c r="E24" s="33" t="s">
        <v>3182</v>
      </c>
      <c r="F24" s="33" t="s">
        <v>3183</v>
      </c>
      <c r="G24" s="33" t="s">
        <v>2891</v>
      </c>
      <c r="H24" s="33" t="s">
        <v>2892</v>
      </c>
      <c r="I24" s="33"/>
      <c r="J24" s="52" t="s">
        <v>3138</v>
      </c>
    </row>
    <row r="25" spans="1:10" ht="221" x14ac:dyDescent="0.25">
      <c r="A25" s="45" t="s">
        <v>206</v>
      </c>
      <c r="B25" s="45" t="s">
        <v>501</v>
      </c>
      <c r="C25" s="32" t="s">
        <v>3184</v>
      </c>
      <c r="D25" s="32" t="s">
        <v>3185</v>
      </c>
      <c r="E25" s="33" t="s">
        <v>3186</v>
      </c>
      <c r="F25" s="33"/>
      <c r="G25" s="33"/>
      <c r="H25" s="33"/>
      <c r="I25" s="33"/>
      <c r="J25" s="52" t="s">
        <v>3138</v>
      </c>
    </row>
    <row r="26" spans="1:10" ht="153" x14ac:dyDescent="0.25">
      <c r="A26" s="46" t="s">
        <v>211</v>
      </c>
      <c r="B26" s="46" t="s">
        <v>212</v>
      </c>
      <c r="C26" s="32" t="s">
        <v>3187</v>
      </c>
      <c r="D26" s="32" t="s">
        <v>3188</v>
      </c>
      <c r="E26" s="33" t="s">
        <v>3189</v>
      </c>
      <c r="F26" s="175" t="s">
        <v>3190</v>
      </c>
      <c r="G26" s="33" t="s">
        <v>2891</v>
      </c>
      <c r="H26" s="33" t="s">
        <v>3191</v>
      </c>
      <c r="I26" s="33"/>
      <c r="J26" s="52" t="s">
        <v>3138</v>
      </c>
    </row>
    <row r="27" spans="1:10" ht="187" x14ac:dyDescent="0.25">
      <c r="A27" s="46"/>
      <c r="B27" s="46"/>
      <c r="C27" s="32" t="s">
        <v>3192</v>
      </c>
      <c r="D27" s="32" t="s">
        <v>3193</v>
      </c>
      <c r="E27" s="33" t="s">
        <v>3194</v>
      </c>
      <c r="F27" s="175" t="s">
        <v>3195</v>
      </c>
      <c r="G27" s="33" t="s">
        <v>2891</v>
      </c>
      <c r="H27" s="33" t="s">
        <v>3191</v>
      </c>
      <c r="I27" s="33"/>
      <c r="J27" s="52" t="s">
        <v>3138</v>
      </c>
    </row>
    <row r="28" spans="1:10" ht="153" x14ac:dyDescent="0.25">
      <c r="A28" s="46"/>
      <c r="B28" s="46"/>
      <c r="C28" s="32" t="s">
        <v>3196</v>
      </c>
      <c r="D28" s="32" t="s">
        <v>3197</v>
      </c>
      <c r="E28" s="33" t="s">
        <v>3198</v>
      </c>
      <c r="F28" s="175" t="s">
        <v>3199</v>
      </c>
      <c r="G28" s="33" t="s">
        <v>2891</v>
      </c>
      <c r="H28" s="33" t="s">
        <v>3191</v>
      </c>
      <c r="I28" s="33"/>
      <c r="J28" s="52" t="s">
        <v>3138</v>
      </c>
    </row>
    <row r="29" spans="1:10" ht="136" x14ac:dyDescent="0.25">
      <c r="A29" s="46"/>
      <c r="B29" s="46"/>
      <c r="C29" s="32" t="s">
        <v>3200</v>
      </c>
      <c r="D29" s="32" t="s">
        <v>3201</v>
      </c>
      <c r="E29" s="33" t="s">
        <v>3202</v>
      </c>
      <c r="F29" s="175" t="s">
        <v>3203</v>
      </c>
      <c r="G29" s="33" t="s">
        <v>2891</v>
      </c>
      <c r="H29" s="33" t="s">
        <v>3191</v>
      </c>
      <c r="I29" s="33"/>
      <c r="J29" s="52" t="s">
        <v>3138</v>
      </c>
    </row>
    <row r="30" spans="1:10" ht="136" x14ac:dyDescent="0.25">
      <c r="A30" s="45" t="s">
        <v>222</v>
      </c>
      <c r="B30" s="45" t="s">
        <v>223</v>
      </c>
      <c r="C30" s="32" t="s">
        <v>3204</v>
      </c>
      <c r="D30" s="32" t="s">
        <v>3205</v>
      </c>
      <c r="E30" s="33" t="s">
        <v>3206</v>
      </c>
      <c r="F30" s="175" t="s">
        <v>3207</v>
      </c>
      <c r="G30" s="33" t="s">
        <v>2882</v>
      </c>
      <c r="H30" s="33" t="s">
        <v>2910</v>
      </c>
      <c r="I30" s="33"/>
      <c r="J30" s="52" t="s">
        <v>3138</v>
      </c>
    </row>
    <row r="31" spans="1:10" ht="34" x14ac:dyDescent="0.25">
      <c r="A31" s="45" t="s">
        <v>227</v>
      </c>
      <c r="B31" s="32" t="s">
        <v>228</v>
      </c>
      <c r="C31" s="32" t="s">
        <v>3208</v>
      </c>
      <c r="D31" s="32" t="s">
        <v>3209</v>
      </c>
      <c r="E31" s="33"/>
      <c r="F31" s="33"/>
      <c r="G31" s="33"/>
      <c r="H31" s="33"/>
      <c r="I31" s="33"/>
      <c r="J31" s="52" t="s">
        <v>3138</v>
      </c>
    </row>
    <row r="32" spans="1:10" ht="102" x14ac:dyDescent="0.25">
      <c r="A32" s="45" t="s">
        <v>232</v>
      </c>
      <c r="B32" s="45" t="s">
        <v>233</v>
      </c>
      <c r="C32" s="32" t="s">
        <v>3210</v>
      </c>
      <c r="D32" s="32" t="s">
        <v>3211</v>
      </c>
      <c r="E32" s="33" t="s">
        <v>3212</v>
      </c>
      <c r="F32" s="175" t="s">
        <v>3213</v>
      </c>
      <c r="G32" s="33" t="s">
        <v>2891</v>
      </c>
      <c r="H32" s="33" t="s">
        <v>2942</v>
      </c>
      <c r="I32" s="33" t="s">
        <v>3214</v>
      </c>
      <c r="J32" s="52" t="s">
        <v>3138</v>
      </c>
    </row>
    <row r="33" spans="1:10" ht="119" x14ac:dyDescent="0.25">
      <c r="A33" s="45" t="s">
        <v>240</v>
      </c>
      <c r="B33" s="45" t="s">
        <v>241</v>
      </c>
      <c r="C33" s="32" t="s">
        <v>3215</v>
      </c>
      <c r="D33" s="32" t="s">
        <v>3216</v>
      </c>
      <c r="E33" s="33" t="s">
        <v>3217</v>
      </c>
      <c r="F33" s="33"/>
      <c r="G33" s="33"/>
      <c r="H33" s="33"/>
      <c r="I33" s="33"/>
      <c r="J33" s="52" t="s">
        <v>3138</v>
      </c>
    </row>
    <row r="34" spans="1:10" ht="68" x14ac:dyDescent="0.25">
      <c r="A34" s="45" t="s">
        <v>245</v>
      </c>
      <c r="B34" s="45" t="s">
        <v>246</v>
      </c>
      <c r="C34" s="32" t="s">
        <v>3218</v>
      </c>
      <c r="D34" s="32" t="s">
        <v>3219</v>
      </c>
      <c r="E34" s="33"/>
      <c r="F34" s="33"/>
      <c r="G34" s="33"/>
      <c r="H34" s="33"/>
      <c r="I34" s="33" t="s">
        <v>3220</v>
      </c>
      <c r="J34" s="52" t="s">
        <v>3138</v>
      </c>
    </row>
    <row r="35" spans="1:10" ht="255" x14ac:dyDescent="0.25">
      <c r="A35" s="45" t="s">
        <v>250</v>
      </c>
      <c r="B35" s="45" t="s">
        <v>251</v>
      </c>
      <c r="C35" s="32" t="s">
        <v>3221</v>
      </c>
      <c r="D35" s="32" t="s">
        <v>3222</v>
      </c>
      <c r="E35" s="33" t="s">
        <v>3223</v>
      </c>
      <c r="F35" s="33"/>
      <c r="G35" s="33"/>
      <c r="H35" s="33"/>
      <c r="I35" s="33"/>
      <c r="J35" s="52" t="s">
        <v>3138</v>
      </c>
    </row>
    <row r="36" spans="1:10" ht="34" x14ac:dyDescent="0.25">
      <c r="A36" s="45" t="s">
        <v>255</v>
      </c>
      <c r="B36" s="45" t="s">
        <v>256</v>
      </c>
      <c r="C36" s="32" t="s">
        <v>3224</v>
      </c>
      <c r="D36" s="32" t="s">
        <v>3225</v>
      </c>
      <c r="E36" s="33"/>
      <c r="F36" s="33"/>
      <c r="G36" s="33"/>
      <c r="H36" s="33"/>
      <c r="I36" s="33"/>
      <c r="J36" s="52" t="s">
        <v>3138</v>
      </c>
    </row>
    <row r="37" spans="1:10" ht="289" x14ac:dyDescent="0.25">
      <c r="A37" s="45" t="s">
        <v>263</v>
      </c>
      <c r="B37" s="45" t="s">
        <v>264</v>
      </c>
      <c r="C37" s="32" t="s">
        <v>3226</v>
      </c>
      <c r="D37" s="32" t="s">
        <v>64</v>
      </c>
      <c r="E37" s="33" t="s">
        <v>3227</v>
      </c>
      <c r="F37" s="33"/>
      <c r="G37" s="33"/>
      <c r="H37" s="33"/>
      <c r="I37" s="33"/>
      <c r="J37" s="52" t="s">
        <v>3138</v>
      </c>
    </row>
    <row r="38" spans="1:10" ht="306" x14ac:dyDescent="0.25">
      <c r="A38" s="45" t="s">
        <v>271</v>
      </c>
      <c r="B38" s="45" t="s">
        <v>272</v>
      </c>
      <c r="C38" s="32" t="s">
        <v>3228</v>
      </c>
      <c r="D38" s="32" t="s">
        <v>3229</v>
      </c>
      <c r="E38" s="33" t="s">
        <v>3230</v>
      </c>
      <c r="F38" s="175" t="s">
        <v>3231</v>
      </c>
      <c r="G38" s="33" t="s">
        <v>2891</v>
      </c>
      <c r="H38" s="33" t="s">
        <v>2956</v>
      </c>
      <c r="I38" s="33"/>
      <c r="J38" s="52" t="s">
        <v>3138</v>
      </c>
    </row>
    <row r="39" spans="1:10" ht="187" x14ac:dyDescent="0.25">
      <c r="A39" s="45" t="s">
        <v>279</v>
      </c>
      <c r="B39" s="45" t="s">
        <v>280</v>
      </c>
      <c r="C39" s="32" t="s">
        <v>3232</v>
      </c>
      <c r="D39" s="32" t="s">
        <v>3233</v>
      </c>
      <c r="E39" s="33"/>
      <c r="F39" s="33"/>
      <c r="G39" s="33"/>
      <c r="H39" s="33"/>
      <c r="I39" s="33" t="s">
        <v>2958</v>
      </c>
      <c r="J39" s="52" t="s">
        <v>3138</v>
      </c>
    </row>
    <row r="40" spans="1:10" ht="34" x14ac:dyDescent="0.25">
      <c r="A40" s="45" t="s">
        <v>284</v>
      </c>
      <c r="B40" s="45" t="s">
        <v>285</v>
      </c>
      <c r="C40" s="243" t="s">
        <v>3234</v>
      </c>
      <c r="D40" s="32" t="s">
        <v>3235</v>
      </c>
      <c r="E40" s="33"/>
      <c r="F40" s="33"/>
      <c r="G40" s="33"/>
      <c r="H40" s="33"/>
      <c r="I40" s="33"/>
      <c r="J40" s="52" t="s">
        <v>3138</v>
      </c>
    </row>
    <row r="41" spans="1:10" ht="272" x14ac:dyDescent="0.25">
      <c r="A41" s="45" t="s">
        <v>289</v>
      </c>
      <c r="B41" s="45" t="s">
        <v>290</v>
      </c>
      <c r="C41" s="32" t="s">
        <v>3236</v>
      </c>
      <c r="D41" s="32" t="s">
        <v>3237</v>
      </c>
      <c r="E41" s="33" t="s">
        <v>3238</v>
      </c>
      <c r="F41" s="33"/>
      <c r="G41" s="33"/>
      <c r="H41" s="33"/>
      <c r="I41" s="33"/>
      <c r="J41" s="52" t="s">
        <v>3138</v>
      </c>
    </row>
    <row r="42" spans="1:10" ht="170" x14ac:dyDescent="0.25">
      <c r="A42" s="45" t="s">
        <v>294</v>
      </c>
      <c r="B42" s="45" t="s">
        <v>295</v>
      </c>
      <c r="C42" s="32" t="s">
        <v>3239</v>
      </c>
      <c r="D42" s="32" t="s">
        <v>3240</v>
      </c>
      <c r="E42" s="33" t="s">
        <v>3241</v>
      </c>
      <c r="F42" s="33"/>
      <c r="G42" s="33"/>
      <c r="H42" s="33"/>
      <c r="I42" s="33"/>
      <c r="J42" s="52" t="s">
        <v>3138</v>
      </c>
    </row>
    <row r="43" spans="1:10" ht="102" x14ac:dyDescent="0.25">
      <c r="A43" s="45" t="s">
        <v>299</v>
      </c>
      <c r="B43" s="45" t="s">
        <v>300</v>
      </c>
      <c r="C43" s="32" t="s">
        <v>3242</v>
      </c>
      <c r="D43" s="32" t="s">
        <v>3243</v>
      </c>
      <c r="E43" s="33"/>
      <c r="F43" s="33"/>
      <c r="G43" s="33"/>
      <c r="H43" s="33"/>
      <c r="I43" s="33" t="s">
        <v>3244</v>
      </c>
      <c r="J43" s="52" t="s">
        <v>3138</v>
      </c>
    </row>
    <row r="44" spans="1:10" ht="102" x14ac:dyDescent="0.25">
      <c r="A44" s="46" t="s">
        <v>304</v>
      </c>
      <c r="B44" s="46" t="s">
        <v>305</v>
      </c>
      <c r="C44" s="32" t="s">
        <v>3245</v>
      </c>
      <c r="D44" s="32" t="s">
        <v>3246</v>
      </c>
      <c r="E44" s="33" t="s">
        <v>3247</v>
      </c>
      <c r="F44" s="33"/>
      <c r="G44" s="33"/>
      <c r="H44" s="33"/>
      <c r="I44" s="33"/>
      <c r="J44" s="52" t="s">
        <v>3138</v>
      </c>
    </row>
    <row r="45" spans="1:10" ht="136" x14ac:dyDescent="0.25">
      <c r="A45" s="46"/>
      <c r="B45" s="46"/>
      <c r="C45" s="32" t="s">
        <v>3248</v>
      </c>
      <c r="D45" s="32" t="s">
        <v>3249</v>
      </c>
      <c r="E45" s="33" t="s">
        <v>3250</v>
      </c>
      <c r="F45" s="33"/>
      <c r="G45" s="33"/>
      <c r="H45" s="33"/>
      <c r="I45" s="33"/>
      <c r="J45" s="52" t="s">
        <v>3138</v>
      </c>
    </row>
    <row r="46" spans="1:10" ht="102" x14ac:dyDescent="0.25">
      <c r="A46" s="45" t="s">
        <v>312</v>
      </c>
      <c r="B46" s="45" t="s">
        <v>313</v>
      </c>
      <c r="C46" s="32" t="s">
        <v>3251</v>
      </c>
      <c r="D46" s="32" t="s">
        <v>64</v>
      </c>
      <c r="E46" s="33" t="s">
        <v>3252</v>
      </c>
      <c r="F46" s="175" t="s">
        <v>3253</v>
      </c>
      <c r="G46" s="33" t="s">
        <v>2891</v>
      </c>
      <c r="H46" s="33" t="s">
        <v>2892</v>
      </c>
      <c r="I46" s="33" t="s">
        <v>3254</v>
      </c>
      <c r="J46" s="52" t="s">
        <v>3138</v>
      </c>
    </row>
    <row r="47" spans="1:10" ht="69" x14ac:dyDescent="0.25">
      <c r="A47" s="45" t="s">
        <v>320</v>
      </c>
      <c r="B47" s="45" t="s">
        <v>321</v>
      </c>
      <c r="C47" s="32" t="s">
        <v>3255</v>
      </c>
      <c r="D47" s="32" t="s">
        <v>3256</v>
      </c>
      <c r="E47" s="33" t="s">
        <v>3257</v>
      </c>
      <c r="F47" s="33"/>
      <c r="G47" s="33"/>
      <c r="H47" s="33"/>
      <c r="I47" s="33" t="s">
        <v>3258</v>
      </c>
      <c r="J47" s="52" t="s">
        <v>3138</v>
      </c>
    </row>
    <row r="48" spans="1:10" ht="170" x14ac:dyDescent="0.25">
      <c r="A48" s="46" t="s">
        <v>325</v>
      </c>
      <c r="B48" s="46" t="s">
        <v>326</v>
      </c>
      <c r="C48" s="32" t="s">
        <v>3259</v>
      </c>
      <c r="D48" s="32" t="s">
        <v>3260</v>
      </c>
      <c r="E48" s="33" t="s">
        <v>3261</v>
      </c>
      <c r="F48" s="175" t="s">
        <v>3262</v>
      </c>
      <c r="G48" s="33" t="s">
        <v>2891</v>
      </c>
      <c r="H48" s="33" t="s">
        <v>2892</v>
      </c>
      <c r="I48" s="33"/>
      <c r="J48" s="52" t="s">
        <v>3138</v>
      </c>
    </row>
    <row r="49" spans="1:10" ht="119" x14ac:dyDescent="0.25">
      <c r="A49" s="46"/>
      <c r="B49" s="46"/>
      <c r="C49" s="32" t="s">
        <v>3263</v>
      </c>
      <c r="D49" s="32" t="s">
        <v>3264</v>
      </c>
      <c r="E49" s="33" t="s">
        <v>3265</v>
      </c>
      <c r="F49" s="33"/>
      <c r="G49" s="33"/>
      <c r="H49" s="33"/>
      <c r="I49" s="33"/>
      <c r="J49" s="52" t="s">
        <v>3138</v>
      </c>
    </row>
    <row r="50" spans="1:10" ht="136" x14ac:dyDescent="0.25">
      <c r="A50" s="46"/>
      <c r="B50" s="46"/>
      <c r="C50" s="32" t="s">
        <v>3266</v>
      </c>
      <c r="D50" s="32" t="s">
        <v>3267</v>
      </c>
      <c r="E50" s="33" t="s">
        <v>3268</v>
      </c>
      <c r="F50" s="175" t="s">
        <v>3269</v>
      </c>
      <c r="G50" s="33" t="s">
        <v>2891</v>
      </c>
      <c r="H50" s="33" t="s">
        <v>2892</v>
      </c>
      <c r="I50" s="33"/>
      <c r="J50" s="52" t="s">
        <v>3138</v>
      </c>
    </row>
    <row r="51" spans="1:10" ht="68" x14ac:dyDescent="0.25">
      <c r="A51" s="46"/>
      <c r="B51" s="46"/>
      <c r="C51" s="32" t="s">
        <v>3270</v>
      </c>
      <c r="D51" s="32" t="s">
        <v>3271</v>
      </c>
      <c r="E51" s="33" t="s">
        <v>3272</v>
      </c>
      <c r="F51" s="175" t="s">
        <v>3273</v>
      </c>
      <c r="G51" s="33" t="s">
        <v>2891</v>
      </c>
      <c r="H51" s="33" t="s">
        <v>2892</v>
      </c>
      <c r="I51" s="33"/>
      <c r="J51" s="52" t="s">
        <v>3138</v>
      </c>
    </row>
    <row r="52" spans="1:10" ht="17" x14ac:dyDescent="0.25">
      <c r="A52" s="45" t="s">
        <v>331</v>
      </c>
      <c r="B52" s="45" t="s">
        <v>332</v>
      </c>
      <c r="C52" s="32" t="s">
        <v>12</v>
      </c>
      <c r="D52" s="32"/>
      <c r="E52" s="33"/>
      <c r="F52" s="33"/>
      <c r="G52" s="33"/>
      <c r="H52" s="33"/>
      <c r="I52" s="33"/>
      <c r="J52" s="52" t="s">
        <v>3138</v>
      </c>
    </row>
    <row r="53" spans="1:10" ht="102" x14ac:dyDescent="0.25">
      <c r="A53" s="45" t="s">
        <v>336</v>
      </c>
      <c r="B53" s="45" t="s">
        <v>337</v>
      </c>
      <c r="C53" s="32" t="s">
        <v>3274</v>
      </c>
      <c r="D53" s="32" t="s">
        <v>3275</v>
      </c>
      <c r="E53" s="33" t="s">
        <v>3276</v>
      </c>
      <c r="F53" s="33"/>
      <c r="G53" s="33"/>
      <c r="H53" s="33"/>
      <c r="I53" s="33" t="s">
        <v>2983</v>
      </c>
      <c r="J53" s="52" t="s">
        <v>3138</v>
      </c>
    </row>
    <row r="54" spans="1:10" ht="85" x14ac:dyDescent="0.25">
      <c r="A54" s="45" t="s">
        <v>178</v>
      </c>
      <c r="B54" s="45" t="s">
        <v>179</v>
      </c>
      <c r="C54" s="32" t="s">
        <v>3277</v>
      </c>
      <c r="D54" s="32" t="s">
        <v>64</v>
      </c>
      <c r="E54" s="33" t="s">
        <v>3278</v>
      </c>
      <c r="F54" s="33"/>
      <c r="G54" s="33"/>
      <c r="H54" s="33"/>
      <c r="I54" s="33" t="s">
        <v>3279</v>
      </c>
      <c r="J54" s="52" t="s">
        <v>3138</v>
      </c>
    </row>
    <row r="55" spans="1:10" ht="306" x14ac:dyDescent="0.25">
      <c r="A55" s="45" t="s">
        <v>344</v>
      </c>
      <c r="B55" s="45" t="s">
        <v>345</v>
      </c>
      <c r="C55" s="32" t="s">
        <v>3280</v>
      </c>
      <c r="D55" s="32" t="s">
        <v>3281</v>
      </c>
      <c r="E55" s="33" t="s">
        <v>3282</v>
      </c>
      <c r="F55" s="175"/>
      <c r="G55" s="33"/>
      <c r="H55" s="33"/>
      <c r="I55" s="33"/>
      <c r="J55" s="52" t="s">
        <v>3138</v>
      </c>
    </row>
    <row r="56" spans="1:10" ht="136" x14ac:dyDescent="0.25">
      <c r="A56" s="45" t="s">
        <v>352</v>
      </c>
      <c r="B56" s="45" t="s">
        <v>353</v>
      </c>
      <c r="C56" s="32" t="s">
        <v>3283</v>
      </c>
      <c r="D56" s="32" t="s">
        <v>3284</v>
      </c>
      <c r="E56" s="33" t="s">
        <v>3285</v>
      </c>
      <c r="F56" s="33"/>
      <c r="G56" s="33"/>
      <c r="H56" s="33"/>
      <c r="I56" s="33"/>
      <c r="J56" s="52" t="s">
        <v>3138</v>
      </c>
    </row>
    <row r="57" spans="1:10" ht="187" x14ac:dyDescent="0.25">
      <c r="A57" s="45" t="s">
        <v>357</v>
      </c>
      <c r="B57" s="45" t="s">
        <v>358</v>
      </c>
      <c r="C57" s="32" t="s">
        <v>3286</v>
      </c>
      <c r="D57" s="32" t="s">
        <v>3287</v>
      </c>
      <c r="E57" s="33" t="s">
        <v>3288</v>
      </c>
      <c r="F57" s="33"/>
      <c r="G57" s="33"/>
      <c r="H57" s="33"/>
      <c r="I57" s="33"/>
      <c r="J57" s="52" t="s">
        <v>3138</v>
      </c>
    </row>
    <row r="58" spans="1:10" ht="187" x14ac:dyDescent="0.25">
      <c r="A58" s="45" t="s">
        <v>362</v>
      </c>
      <c r="B58" s="45" t="s">
        <v>363</v>
      </c>
      <c r="C58" s="32" t="s">
        <v>3289</v>
      </c>
      <c r="D58" s="32" t="s">
        <v>3290</v>
      </c>
      <c r="E58" s="33" t="s">
        <v>3291</v>
      </c>
      <c r="F58" s="33"/>
      <c r="G58" s="33"/>
      <c r="H58" s="33"/>
      <c r="I58" s="33" t="s">
        <v>3292</v>
      </c>
      <c r="J58" s="52" t="s">
        <v>3138</v>
      </c>
    </row>
    <row r="59" spans="1:10" ht="323" x14ac:dyDescent="0.25">
      <c r="A59" s="45" t="s">
        <v>370</v>
      </c>
      <c r="B59" s="45" t="s">
        <v>371</v>
      </c>
      <c r="C59" s="32" t="s">
        <v>3293</v>
      </c>
      <c r="D59" s="32" t="s">
        <v>3294</v>
      </c>
      <c r="E59" s="33" t="s">
        <v>3295</v>
      </c>
      <c r="F59" s="33"/>
      <c r="G59" s="33"/>
      <c r="H59" s="33"/>
      <c r="I59" s="33"/>
      <c r="J59" s="52" t="s">
        <v>3138</v>
      </c>
    </row>
    <row r="60" spans="1:10" ht="272" x14ac:dyDescent="0.25">
      <c r="A60" s="45" t="s">
        <v>375</v>
      </c>
      <c r="B60" s="45" t="s">
        <v>376</v>
      </c>
      <c r="C60" s="32" t="s">
        <v>3296</v>
      </c>
      <c r="D60" s="32" t="s">
        <v>3297</v>
      </c>
      <c r="E60" s="33"/>
      <c r="F60" s="33"/>
      <c r="G60" s="33"/>
      <c r="H60" s="33"/>
      <c r="I60" s="33" t="s">
        <v>3298</v>
      </c>
      <c r="J60" s="52" t="s">
        <v>3138</v>
      </c>
    </row>
    <row r="61" spans="1:10" ht="204" x14ac:dyDescent="0.25">
      <c r="A61" s="45" t="s">
        <v>383</v>
      </c>
      <c r="B61" s="45" t="s">
        <v>384</v>
      </c>
      <c r="C61" s="32" t="s">
        <v>3299</v>
      </c>
      <c r="D61" s="32" t="s">
        <v>64</v>
      </c>
      <c r="E61" s="33" t="s">
        <v>3300</v>
      </c>
      <c r="F61" s="33"/>
      <c r="G61" s="33"/>
      <c r="H61" s="33"/>
      <c r="I61" s="33"/>
      <c r="J61" s="52" t="s">
        <v>3138</v>
      </c>
    </row>
    <row r="62" spans="1:10" ht="306" x14ac:dyDescent="0.25">
      <c r="A62" s="45" t="s">
        <v>394</v>
      </c>
      <c r="B62" s="45" t="s">
        <v>395</v>
      </c>
      <c r="C62" s="32" t="s">
        <v>3301</v>
      </c>
      <c r="D62" s="32" t="s">
        <v>3302</v>
      </c>
      <c r="E62" s="33" t="s">
        <v>3303</v>
      </c>
      <c r="F62" s="33"/>
      <c r="G62" s="33"/>
      <c r="H62" s="33"/>
      <c r="I62" s="33"/>
      <c r="J62" s="52" t="s">
        <v>3138</v>
      </c>
    </row>
    <row r="63" spans="1:10" ht="409.6" x14ac:dyDescent="0.25">
      <c r="A63" s="45" t="s">
        <v>402</v>
      </c>
      <c r="B63" s="45" t="s">
        <v>403</v>
      </c>
      <c r="C63" s="32" t="s">
        <v>3304</v>
      </c>
      <c r="D63" s="32" t="s">
        <v>64</v>
      </c>
      <c r="E63" s="33" t="s">
        <v>3305</v>
      </c>
      <c r="F63" s="33"/>
      <c r="G63" s="33"/>
      <c r="H63" s="33"/>
      <c r="I63" s="33"/>
      <c r="J63" s="52" t="s">
        <v>3138</v>
      </c>
    </row>
    <row r="64" spans="1:10" ht="221" x14ac:dyDescent="0.25">
      <c r="A64" s="45" t="s">
        <v>407</v>
      </c>
      <c r="B64" s="45" t="s">
        <v>408</v>
      </c>
      <c r="C64" s="32" t="s">
        <v>3306</v>
      </c>
      <c r="D64" s="32" t="s">
        <v>3307</v>
      </c>
      <c r="E64" s="33" t="s">
        <v>3308</v>
      </c>
      <c r="F64" s="33"/>
      <c r="G64" s="33"/>
      <c r="H64" s="33"/>
      <c r="I64" s="33"/>
      <c r="J64" s="52" t="s">
        <v>3138</v>
      </c>
    </row>
    <row r="65" spans="1:10" ht="68" x14ac:dyDescent="0.25">
      <c r="A65" s="45" t="s">
        <v>412</v>
      </c>
      <c r="B65" s="45" t="s">
        <v>413</v>
      </c>
      <c r="C65" s="32" t="s">
        <v>3309</v>
      </c>
      <c r="D65" s="32" t="s">
        <v>3310</v>
      </c>
      <c r="E65" s="33" t="s">
        <v>3311</v>
      </c>
      <c r="F65" s="33"/>
      <c r="G65" s="33"/>
      <c r="H65" s="33"/>
      <c r="I65" s="33"/>
      <c r="J65" s="52" t="s">
        <v>3138</v>
      </c>
    </row>
    <row r="66" spans="1:10" ht="17" x14ac:dyDescent="0.25">
      <c r="A66" s="45" t="s">
        <v>417</v>
      </c>
      <c r="B66" s="45" t="s">
        <v>418</v>
      </c>
      <c r="C66" s="32" t="s">
        <v>3312</v>
      </c>
      <c r="D66" s="32" t="s">
        <v>3313</v>
      </c>
      <c r="E66" s="33"/>
      <c r="F66" s="33"/>
      <c r="G66" s="33"/>
      <c r="H66" s="33"/>
      <c r="I66" s="33"/>
      <c r="J66" s="52" t="s">
        <v>3138</v>
      </c>
    </row>
    <row r="67" spans="1:10" ht="187" x14ac:dyDescent="0.25">
      <c r="A67" s="45" t="s">
        <v>422</v>
      </c>
      <c r="B67" s="45" t="s">
        <v>423</v>
      </c>
      <c r="C67" s="32" t="s">
        <v>3314</v>
      </c>
      <c r="D67" s="32" t="s">
        <v>3005</v>
      </c>
      <c r="E67" s="33" t="s">
        <v>3315</v>
      </c>
      <c r="F67" s="33"/>
      <c r="G67" s="33"/>
      <c r="H67" s="33"/>
      <c r="I67" s="33"/>
      <c r="J67" s="52" t="s">
        <v>3138</v>
      </c>
    </row>
    <row r="68" spans="1:10" ht="34" x14ac:dyDescent="0.25">
      <c r="A68" s="45" t="s">
        <v>427</v>
      </c>
      <c r="B68" s="45" t="s">
        <v>428</v>
      </c>
      <c r="C68" s="32" t="s">
        <v>3316</v>
      </c>
      <c r="D68" s="32" t="s">
        <v>3317</v>
      </c>
      <c r="E68" s="33"/>
      <c r="F68" s="33"/>
      <c r="G68" s="33"/>
      <c r="H68" s="33"/>
      <c r="I68" s="33"/>
      <c r="J68" s="52" t="s">
        <v>3138</v>
      </c>
    </row>
    <row r="69" spans="1:10" ht="17" x14ac:dyDescent="0.25">
      <c r="A69" s="45" t="s">
        <v>432</v>
      </c>
      <c r="B69" s="45" t="s">
        <v>433</v>
      </c>
      <c r="C69" s="32" t="s">
        <v>3318</v>
      </c>
      <c r="D69" s="32" t="s">
        <v>3319</v>
      </c>
      <c r="E69" s="33"/>
      <c r="F69" s="33"/>
      <c r="G69" s="33"/>
      <c r="H69" s="33"/>
      <c r="I69" s="33"/>
      <c r="J69" s="52" t="s">
        <v>3138</v>
      </c>
    </row>
    <row r="70" spans="1:10" ht="34" x14ac:dyDescent="0.25">
      <c r="A70" s="45" t="s">
        <v>437</v>
      </c>
      <c r="B70" s="45" t="s">
        <v>438</v>
      </c>
      <c r="C70" s="32" t="s">
        <v>3320</v>
      </c>
      <c r="D70" s="32" t="s">
        <v>3321</v>
      </c>
      <c r="E70" s="33"/>
      <c r="F70" s="33"/>
      <c r="G70" s="33"/>
      <c r="H70" s="33"/>
      <c r="I70" s="33"/>
      <c r="J70" s="52" t="s">
        <v>3138</v>
      </c>
    </row>
    <row r="71" spans="1:10" ht="289" x14ac:dyDescent="0.25">
      <c r="A71" s="45" t="s">
        <v>442</v>
      </c>
      <c r="B71" s="45" t="s">
        <v>443</v>
      </c>
      <c r="C71" s="32" t="s">
        <v>3322</v>
      </c>
      <c r="D71" s="32" t="s">
        <v>3323</v>
      </c>
      <c r="E71" s="33" t="s">
        <v>3324</v>
      </c>
      <c r="F71" s="33"/>
      <c r="G71" s="33"/>
      <c r="H71" s="33"/>
      <c r="I71" s="33"/>
      <c r="J71" s="52" t="s">
        <v>3138</v>
      </c>
    </row>
    <row r="72" spans="1:10" x14ac:dyDescent="0.25">
      <c r="J72" s="52" t="s">
        <v>3138</v>
      </c>
    </row>
    <row r="73" spans="1:10" x14ac:dyDescent="0.25">
      <c r="J73" s="52" t="s">
        <v>3138</v>
      </c>
    </row>
    <row r="74" spans="1:10" x14ac:dyDescent="0.25">
      <c r="J74" s="52" t="s">
        <v>3138</v>
      </c>
    </row>
    <row r="75" spans="1:10" x14ac:dyDescent="0.25">
      <c r="J75" s="52" t="s">
        <v>3138</v>
      </c>
    </row>
    <row r="76" spans="1:10" x14ac:dyDescent="0.25">
      <c r="J76" s="52" t="s">
        <v>3138</v>
      </c>
    </row>
    <row r="77" spans="1:10" x14ac:dyDescent="0.25">
      <c r="J77" s="52" t="s">
        <v>3138</v>
      </c>
    </row>
    <row r="78" spans="1:10" x14ac:dyDescent="0.25">
      <c r="J78" s="52" t="s">
        <v>3138</v>
      </c>
    </row>
    <row r="79" spans="1:10" x14ac:dyDescent="0.25">
      <c r="J79" s="52" t="s">
        <v>3138</v>
      </c>
    </row>
    <row r="80" spans="1:10" x14ac:dyDescent="0.25">
      <c r="J80" s="52" t="s">
        <v>3138</v>
      </c>
    </row>
    <row r="81" spans="10:10" x14ac:dyDescent="0.25">
      <c r="J81" s="52" t="s">
        <v>3138</v>
      </c>
    </row>
    <row r="82" spans="10:10" x14ac:dyDescent="0.25">
      <c r="J82" s="52" t="s">
        <v>3138</v>
      </c>
    </row>
    <row r="83" spans="10:10" x14ac:dyDescent="0.25">
      <c r="J83" s="52" t="s">
        <v>3138</v>
      </c>
    </row>
    <row r="84" spans="10:10" x14ac:dyDescent="0.25">
      <c r="J84" s="52" t="s">
        <v>3138</v>
      </c>
    </row>
    <row r="85" spans="10:10" x14ac:dyDescent="0.25">
      <c r="J85" s="52" t="s">
        <v>3138</v>
      </c>
    </row>
    <row r="86" spans="10:10" x14ac:dyDescent="0.25">
      <c r="J86" s="52" t="s">
        <v>3138</v>
      </c>
    </row>
    <row r="87" spans="10:10" x14ac:dyDescent="0.25">
      <c r="J87" s="52" t="s">
        <v>3138</v>
      </c>
    </row>
    <row r="88" spans="10:10" x14ac:dyDescent="0.25">
      <c r="J88" s="52" t="s">
        <v>3138</v>
      </c>
    </row>
    <row r="89" spans="10:10" x14ac:dyDescent="0.25">
      <c r="J89" s="52" t="s">
        <v>3138</v>
      </c>
    </row>
    <row r="90" spans="10:10" x14ac:dyDescent="0.25">
      <c r="J90" s="52" t="s">
        <v>3138</v>
      </c>
    </row>
    <row r="91" spans="10:10" x14ac:dyDescent="0.25">
      <c r="J91" s="52" t="s">
        <v>3138</v>
      </c>
    </row>
    <row r="92" spans="10:10" x14ac:dyDescent="0.25">
      <c r="J92" s="52" t="s">
        <v>3138</v>
      </c>
    </row>
    <row r="93" spans="10:10" x14ac:dyDescent="0.25">
      <c r="J93" s="52" t="s">
        <v>3138</v>
      </c>
    </row>
    <row r="94" spans="10:10" x14ac:dyDescent="0.25">
      <c r="J94" s="52" t="s">
        <v>3138</v>
      </c>
    </row>
    <row r="95" spans="10:10" x14ac:dyDescent="0.25">
      <c r="J95" s="52" t="s">
        <v>3138</v>
      </c>
    </row>
    <row r="96" spans="10:10" x14ac:dyDescent="0.25">
      <c r="J96" s="52" t="s">
        <v>3138</v>
      </c>
    </row>
    <row r="97" spans="10:10" x14ac:dyDescent="0.25">
      <c r="J97" s="52" t="s">
        <v>3138</v>
      </c>
    </row>
    <row r="98" spans="10:10" x14ac:dyDescent="0.25">
      <c r="J98" s="52" t="s">
        <v>3138</v>
      </c>
    </row>
    <row r="99" spans="10:10" x14ac:dyDescent="0.25">
      <c r="J99" s="52" t="s">
        <v>3138</v>
      </c>
    </row>
    <row r="100" spans="10:10" x14ac:dyDescent="0.25">
      <c r="J100" s="52" t="s">
        <v>3138</v>
      </c>
    </row>
    <row r="101" spans="10:10" x14ac:dyDescent="0.25">
      <c r="J101" s="52" t="s">
        <v>3138</v>
      </c>
    </row>
    <row r="102" spans="10:10" x14ac:dyDescent="0.25">
      <c r="J102" s="52" t="s">
        <v>3138</v>
      </c>
    </row>
    <row r="103" spans="10:10" x14ac:dyDescent="0.25">
      <c r="J103" s="52" t="s">
        <v>3138</v>
      </c>
    </row>
    <row r="104" spans="10:10" x14ac:dyDescent="0.25">
      <c r="J104" s="52" t="s">
        <v>3138</v>
      </c>
    </row>
    <row r="105" spans="10:10" x14ac:dyDescent="0.25">
      <c r="J105" s="52" t="s">
        <v>3138</v>
      </c>
    </row>
    <row r="106" spans="10:10" x14ac:dyDescent="0.25">
      <c r="J106" s="52" t="s">
        <v>3138</v>
      </c>
    </row>
    <row r="107" spans="10:10" x14ac:dyDescent="0.25">
      <c r="J107" s="52" t="s">
        <v>3138</v>
      </c>
    </row>
    <row r="108" spans="10:10" x14ac:dyDescent="0.25">
      <c r="J108" s="52" t="s">
        <v>3138</v>
      </c>
    </row>
    <row r="109" spans="10:10" x14ac:dyDescent="0.25">
      <c r="J109" s="52" t="s">
        <v>3138</v>
      </c>
    </row>
    <row r="110" spans="10:10" x14ac:dyDescent="0.25">
      <c r="J110" s="52" t="s">
        <v>3138</v>
      </c>
    </row>
    <row r="111" spans="10:10" x14ac:dyDescent="0.25">
      <c r="J111" s="52" t="s">
        <v>3138</v>
      </c>
    </row>
    <row r="112" spans="10:10" x14ac:dyDescent="0.25">
      <c r="J112" s="52" t="s">
        <v>3138</v>
      </c>
    </row>
    <row r="113" spans="10:10" x14ac:dyDescent="0.25">
      <c r="J113" s="52" t="s">
        <v>3138</v>
      </c>
    </row>
    <row r="114" spans="10:10" x14ac:dyDescent="0.25">
      <c r="J114" s="52" t="s">
        <v>3138</v>
      </c>
    </row>
    <row r="115" spans="10:10" x14ac:dyDescent="0.25">
      <c r="J115" s="52" t="s">
        <v>3138</v>
      </c>
    </row>
    <row r="116" spans="10:10" x14ac:dyDescent="0.25">
      <c r="J116" s="52" t="s">
        <v>3138</v>
      </c>
    </row>
    <row r="117" spans="10:10" x14ac:dyDescent="0.25">
      <c r="J117" s="52" t="s">
        <v>3138</v>
      </c>
    </row>
    <row r="118" spans="10:10" x14ac:dyDescent="0.25">
      <c r="J118" s="52" t="s">
        <v>3138</v>
      </c>
    </row>
    <row r="119" spans="10:10" x14ac:dyDescent="0.25">
      <c r="J119" s="52" t="s">
        <v>3138</v>
      </c>
    </row>
    <row r="120" spans="10:10" x14ac:dyDescent="0.25">
      <c r="J120" s="52" t="s">
        <v>3138</v>
      </c>
    </row>
    <row r="121" spans="10:10" x14ac:dyDescent="0.25">
      <c r="J121" s="52" t="s">
        <v>3138</v>
      </c>
    </row>
    <row r="122" spans="10:10" x14ac:dyDescent="0.25">
      <c r="J122" s="52" t="s">
        <v>3138</v>
      </c>
    </row>
    <row r="123" spans="10:10" x14ac:dyDescent="0.25">
      <c r="J123" s="52" t="s">
        <v>3138</v>
      </c>
    </row>
    <row r="124" spans="10:10" x14ac:dyDescent="0.25">
      <c r="J124" s="52" t="s">
        <v>3138</v>
      </c>
    </row>
    <row r="125" spans="10:10" x14ac:dyDescent="0.25">
      <c r="J125" s="52" t="s">
        <v>3138</v>
      </c>
    </row>
    <row r="126" spans="10:10" x14ac:dyDescent="0.25">
      <c r="J126" s="52" t="s">
        <v>3138</v>
      </c>
    </row>
    <row r="127" spans="10:10" x14ac:dyDescent="0.25">
      <c r="J127" s="52" t="s">
        <v>3138</v>
      </c>
    </row>
    <row r="128" spans="10:10" x14ac:dyDescent="0.25">
      <c r="J128" s="52" t="s">
        <v>3138</v>
      </c>
    </row>
    <row r="129" spans="10:10" x14ac:dyDescent="0.25">
      <c r="J129" s="52" t="s">
        <v>3138</v>
      </c>
    </row>
    <row r="130" spans="10:10" x14ac:dyDescent="0.25">
      <c r="J130" s="52" t="s">
        <v>3138</v>
      </c>
    </row>
    <row r="131" spans="10:10" x14ac:dyDescent="0.25">
      <c r="J131" s="52" t="s">
        <v>3138</v>
      </c>
    </row>
    <row r="132" spans="10:10" x14ac:dyDescent="0.25">
      <c r="J132" s="52" t="s">
        <v>3138</v>
      </c>
    </row>
    <row r="133" spans="10:10" x14ac:dyDescent="0.25">
      <c r="J133" s="52" t="s">
        <v>3138</v>
      </c>
    </row>
    <row r="134" spans="10:10" x14ac:dyDescent="0.25">
      <c r="J134" s="52" t="s">
        <v>3138</v>
      </c>
    </row>
    <row r="135" spans="10:10" x14ac:dyDescent="0.25">
      <c r="J135" s="52" t="s">
        <v>3138</v>
      </c>
    </row>
    <row r="136" spans="10:10" x14ac:dyDescent="0.25">
      <c r="J136" s="52" t="s">
        <v>3138</v>
      </c>
    </row>
    <row r="137" spans="10:10" x14ac:dyDescent="0.25">
      <c r="J137" s="52" t="s">
        <v>3138</v>
      </c>
    </row>
    <row r="138" spans="10:10" x14ac:dyDescent="0.25">
      <c r="J138" s="52" t="s">
        <v>3138</v>
      </c>
    </row>
    <row r="139" spans="10:10" x14ac:dyDescent="0.25">
      <c r="J139" s="52" t="s">
        <v>3138</v>
      </c>
    </row>
    <row r="140" spans="10:10" x14ac:dyDescent="0.25">
      <c r="J140" s="52" t="s">
        <v>3138</v>
      </c>
    </row>
    <row r="141" spans="10:10" x14ac:dyDescent="0.25">
      <c r="J141" s="52" t="s">
        <v>3138</v>
      </c>
    </row>
    <row r="142" spans="10:10" x14ac:dyDescent="0.25">
      <c r="J142" s="52" t="s">
        <v>3138</v>
      </c>
    </row>
    <row r="143" spans="10:10" x14ac:dyDescent="0.25">
      <c r="J143" s="52" t="s">
        <v>3138</v>
      </c>
    </row>
    <row r="144" spans="10:10" x14ac:dyDescent="0.25">
      <c r="J144" s="52" t="s">
        <v>3138</v>
      </c>
    </row>
    <row r="145" spans="10:10" x14ac:dyDescent="0.25">
      <c r="J145" s="52" t="s">
        <v>3138</v>
      </c>
    </row>
    <row r="146" spans="10:10" x14ac:dyDescent="0.25">
      <c r="J146" s="52" t="s">
        <v>3138</v>
      </c>
    </row>
    <row r="147" spans="10:10" x14ac:dyDescent="0.25">
      <c r="J147" s="52" t="s">
        <v>3138</v>
      </c>
    </row>
    <row r="148" spans="10:10" x14ac:dyDescent="0.25">
      <c r="J148" s="52" t="s">
        <v>3138</v>
      </c>
    </row>
    <row r="149" spans="10:10" x14ac:dyDescent="0.25">
      <c r="J149" s="52" t="s">
        <v>3138</v>
      </c>
    </row>
    <row r="150" spans="10:10" x14ac:dyDescent="0.25">
      <c r="J150" s="52" t="s">
        <v>3138</v>
      </c>
    </row>
    <row r="151" spans="10:10" x14ac:dyDescent="0.25">
      <c r="J151" s="52" t="s">
        <v>3138</v>
      </c>
    </row>
    <row r="152" spans="10:10" x14ac:dyDescent="0.25">
      <c r="J152" s="52" t="s">
        <v>3138</v>
      </c>
    </row>
    <row r="153" spans="10:10" x14ac:dyDescent="0.25">
      <c r="J153" s="52" t="s">
        <v>3138</v>
      </c>
    </row>
    <row r="154" spans="10:10" x14ac:dyDescent="0.25">
      <c r="J154" s="52" t="s">
        <v>3138</v>
      </c>
    </row>
  </sheetData>
  <mergeCells count="8">
    <mergeCell ref="A48:A51"/>
    <mergeCell ref="B48:B51"/>
    <mergeCell ref="A15:A18"/>
    <mergeCell ref="B15:B18"/>
    <mergeCell ref="A26:A29"/>
    <mergeCell ref="B26:B29"/>
    <mergeCell ref="A44:A45"/>
    <mergeCell ref="B44:B45"/>
  </mergeCells>
  <hyperlinks>
    <hyperlink ref="B8" location="TOC!A1" display="Back to TOC" xr:uid="{CA7F5EBA-F7D8-894F-8406-47B30658D7E8}"/>
  </hyperlink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26536-0A30-D740-997E-42B43D9BE3D0}">
  <sheetPr>
    <tabColor rgb="FFFFC000"/>
  </sheetPr>
  <dimension ref="A1:H173"/>
  <sheetViews>
    <sheetView zoomScaleNormal="100" workbookViewId="0">
      <pane xSplit="2" ySplit="10" topLeftCell="C11" activePane="bottomRight" state="frozen"/>
      <selection pane="topRight"/>
      <selection pane="bottomLeft"/>
      <selection pane="bottomRight"/>
    </sheetView>
  </sheetViews>
  <sheetFormatPr baseColWidth="10" defaultColWidth="8.6640625" defaultRowHeight="16" x14ac:dyDescent="0.2"/>
  <cols>
    <col min="1" max="1" width="18.1640625" style="52" bestFit="1" customWidth="1"/>
    <col min="2" max="2" width="32.5" style="26" customWidth="1"/>
    <col min="3" max="7" width="40" style="52" customWidth="1"/>
    <col min="8" max="16384" width="8.6640625" style="52"/>
  </cols>
  <sheetData>
    <row r="1" spans="1:8" s="21" customFormat="1" x14ac:dyDescent="0.25">
      <c r="A1" s="22" t="s">
        <v>111</v>
      </c>
      <c r="B1" s="39" t="s">
        <v>66</v>
      </c>
      <c r="C1" s="56"/>
      <c r="G1" s="181"/>
    </row>
    <row r="2" spans="1:8" s="21" customFormat="1" x14ac:dyDescent="0.25">
      <c r="A2" s="22" t="s">
        <v>112</v>
      </c>
      <c r="B2" s="39" t="s">
        <v>67</v>
      </c>
      <c r="C2" s="56"/>
      <c r="G2" s="181"/>
    </row>
    <row r="3" spans="1:8" s="21" customFormat="1" x14ac:dyDescent="0.25">
      <c r="A3" s="22" t="s">
        <v>113</v>
      </c>
      <c r="B3" s="20" t="s">
        <v>3325</v>
      </c>
      <c r="C3" s="56"/>
      <c r="G3" s="181"/>
    </row>
    <row r="4" spans="1:8" x14ac:dyDescent="0.25">
      <c r="A4" s="22" t="s">
        <v>4</v>
      </c>
      <c r="B4" s="20" t="s">
        <v>11</v>
      </c>
    </row>
    <row r="5" spans="1:8" x14ac:dyDescent="0.25">
      <c r="A5" s="22" t="s">
        <v>5</v>
      </c>
      <c r="B5" s="20" t="s">
        <v>12</v>
      </c>
    </row>
    <row r="6" spans="1:8" x14ac:dyDescent="0.25">
      <c r="A6" s="22" t="s">
        <v>6</v>
      </c>
      <c r="B6" s="20" t="s">
        <v>12</v>
      </c>
    </row>
    <row r="8" spans="1:8" x14ac:dyDescent="0.2">
      <c r="B8" s="25" t="s">
        <v>115</v>
      </c>
    </row>
    <row r="10" spans="1:8" ht="17" x14ac:dyDescent="0.2">
      <c r="A10" s="27" t="s">
        <v>116</v>
      </c>
      <c r="B10" s="27" t="s">
        <v>117</v>
      </c>
      <c r="C10" s="28" t="s">
        <v>3326</v>
      </c>
      <c r="D10" s="28" t="s">
        <v>121</v>
      </c>
      <c r="E10" s="28" t="s">
        <v>3327</v>
      </c>
      <c r="F10" s="28" t="s">
        <v>121</v>
      </c>
      <c r="G10" s="27" t="s">
        <v>3328</v>
      </c>
    </row>
    <row r="11" spans="1:8" ht="102" x14ac:dyDescent="0.2">
      <c r="A11" s="45" t="s">
        <v>122</v>
      </c>
      <c r="B11" s="32" t="s">
        <v>123</v>
      </c>
      <c r="C11" s="33" t="s">
        <v>12</v>
      </c>
      <c r="D11" s="33"/>
      <c r="E11" s="33" t="s">
        <v>12</v>
      </c>
      <c r="F11" s="33"/>
      <c r="G11" s="33" t="s">
        <v>3329</v>
      </c>
      <c r="H11" s="52" t="s">
        <v>3138</v>
      </c>
    </row>
    <row r="12" spans="1:8" ht="17" x14ac:dyDescent="0.2">
      <c r="A12" s="45" t="s">
        <v>130</v>
      </c>
      <c r="B12" s="32" t="s">
        <v>131</v>
      </c>
      <c r="C12" s="33" t="s">
        <v>12</v>
      </c>
      <c r="D12" s="33"/>
      <c r="E12" s="33" t="s">
        <v>3330</v>
      </c>
      <c r="F12" s="33"/>
      <c r="G12" s="33"/>
      <c r="H12" s="52" t="s">
        <v>3138</v>
      </c>
    </row>
    <row r="13" spans="1:8" ht="34" x14ac:dyDescent="0.2">
      <c r="A13" s="45" t="s">
        <v>136</v>
      </c>
      <c r="B13" s="32" t="s">
        <v>137</v>
      </c>
      <c r="C13" s="33" t="s">
        <v>3331</v>
      </c>
      <c r="D13" s="33" t="s">
        <v>3332</v>
      </c>
      <c r="E13" s="33" t="s">
        <v>3331</v>
      </c>
      <c r="F13" s="33" t="s">
        <v>3332</v>
      </c>
      <c r="G13" s="33"/>
      <c r="H13" s="52" t="s">
        <v>3138</v>
      </c>
    </row>
    <row r="14" spans="1:8" ht="17" x14ac:dyDescent="0.2">
      <c r="A14" s="45" t="s">
        <v>141</v>
      </c>
      <c r="B14" s="32" t="s">
        <v>142</v>
      </c>
      <c r="C14" s="33" t="s">
        <v>12</v>
      </c>
      <c r="D14" s="33"/>
      <c r="E14" s="33" t="s">
        <v>12</v>
      </c>
      <c r="F14" s="33"/>
      <c r="G14" s="33"/>
      <c r="H14" s="52" t="s">
        <v>3138</v>
      </c>
    </row>
    <row r="15" spans="1:8" ht="153" x14ac:dyDescent="0.2">
      <c r="A15" s="45" t="s">
        <v>146</v>
      </c>
      <c r="B15" s="32" t="s">
        <v>147</v>
      </c>
      <c r="C15" s="33" t="s">
        <v>3333</v>
      </c>
      <c r="D15" s="33"/>
      <c r="E15" s="33" t="s">
        <v>3334</v>
      </c>
      <c r="F15" s="33"/>
      <c r="G15" s="33" t="s">
        <v>3335</v>
      </c>
      <c r="H15" s="52" t="s">
        <v>3138</v>
      </c>
    </row>
    <row r="16" spans="1:8" ht="238" x14ac:dyDescent="0.2">
      <c r="A16" s="45" t="s">
        <v>151</v>
      </c>
      <c r="B16" s="32" t="s">
        <v>152</v>
      </c>
      <c r="C16" s="33" t="s">
        <v>3336</v>
      </c>
      <c r="D16" s="33"/>
      <c r="E16" s="33" t="s">
        <v>3336</v>
      </c>
      <c r="F16" s="33"/>
      <c r="G16" s="33" t="s">
        <v>3337</v>
      </c>
      <c r="H16" s="52" t="s">
        <v>3138</v>
      </c>
    </row>
    <row r="17" spans="1:8" ht="17" x14ac:dyDescent="0.2">
      <c r="A17" s="45" t="s">
        <v>162</v>
      </c>
      <c r="B17" s="32" t="s">
        <v>163</v>
      </c>
      <c r="C17" s="33" t="s">
        <v>12</v>
      </c>
      <c r="D17" s="33"/>
      <c r="E17" s="33" t="s">
        <v>12</v>
      </c>
      <c r="F17" s="33"/>
      <c r="G17" s="33"/>
      <c r="H17" s="52" t="s">
        <v>3138</v>
      </c>
    </row>
    <row r="18" spans="1:8" ht="102" x14ac:dyDescent="0.2">
      <c r="A18" s="45" t="s">
        <v>170</v>
      </c>
      <c r="B18" s="32" t="s">
        <v>171</v>
      </c>
      <c r="C18" s="33" t="s">
        <v>3338</v>
      </c>
      <c r="D18" s="33"/>
      <c r="E18" s="33" t="s">
        <v>3338</v>
      </c>
      <c r="F18" s="33"/>
      <c r="G18" s="33" t="s">
        <v>3046</v>
      </c>
      <c r="H18" s="52" t="s">
        <v>3138</v>
      </c>
    </row>
    <row r="19" spans="1:8" ht="187" x14ac:dyDescent="0.2">
      <c r="A19" s="45" t="s">
        <v>178</v>
      </c>
      <c r="B19" s="32" t="s">
        <v>179</v>
      </c>
      <c r="C19" s="33" t="s">
        <v>3339</v>
      </c>
      <c r="D19" s="33" t="s">
        <v>3340</v>
      </c>
      <c r="E19" s="33" t="s">
        <v>3341</v>
      </c>
      <c r="F19" s="33" t="s">
        <v>3340</v>
      </c>
      <c r="G19" s="33"/>
      <c r="H19" s="52" t="s">
        <v>3138</v>
      </c>
    </row>
    <row r="20" spans="1:8" ht="34" x14ac:dyDescent="0.2">
      <c r="A20" s="45" t="s">
        <v>186</v>
      </c>
      <c r="B20" s="32" t="s">
        <v>187</v>
      </c>
      <c r="C20" s="33" t="s">
        <v>3342</v>
      </c>
      <c r="D20" s="33" t="s">
        <v>3343</v>
      </c>
      <c r="E20" s="33" t="s">
        <v>3344</v>
      </c>
      <c r="F20" s="33" t="s">
        <v>3343</v>
      </c>
      <c r="G20" s="33"/>
      <c r="H20" s="52" t="s">
        <v>3138</v>
      </c>
    </row>
    <row r="21" spans="1:8" ht="153" x14ac:dyDescent="0.2">
      <c r="A21" s="45" t="s">
        <v>194</v>
      </c>
      <c r="B21" s="32" t="s">
        <v>195</v>
      </c>
      <c r="C21" s="33" t="s">
        <v>3345</v>
      </c>
      <c r="D21" s="33" t="s">
        <v>3346</v>
      </c>
      <c r="E21" s="33" t="s">
        <v>3347</v>
      </c>
      <c r="F21" s="33" t="s">
        <v>3346</v>
      </c>
      <c r="G21" s="33"/>
      <c r="H21" s="52" t="s">
        <v>3138</v>
      </c>
    </row>
    <row r="22" spans="1:8" ht="17" x14ac:dyDescent="0.2">
      <c r="A22" s="45" t="s">
        <v>199</v>
      </c>
      <c r="B22" s="32" t="s">
        <v>200</v>
      </c>
      <c r="C22" s="33" t="s">
        <v>12</v>
      </c>
      <c r="D22" s="33"/>
      <c r="E22" s="33" t="s">
        <v>12</v>
      </c>
      <c r="F22" s="33"/>
      <c r="G22" s="33"/>
      <c r="H22" s="52" t="s">
        <v>3138</v>
      </c>
    </row>
    <row r="23" spans="1:8" ht="17" x14ac:dyDescent="0.2">
      <c r="A23" s="45" t="s">
        <v>206</v>
      </c>
      <c r="B23" s="32" t="s">
        <v>501</v>
      </c>
      <c r="C23" s="33" t="s">
        <v>12</v>
      </c>
      <c r="D23" s="33"/>
      <c r="E23" s="33" t="s">
        <v>12</v>
      </c>
      <c r="F23" s="33"/>
      <c r="G23" s="33"/>
      <c r="H23" s="52" t="s">
        <v>3138</v>
      </c>
    </row>
    <row r="24" spans="1:8" ht="187" x14ac:dyDescent="0.2">
      <c r="A24" s="45" t="s">
        <v>211</v>
      </c>
      <c r="B24" s="32" t="s">
        <v>212</v>
      </c>
      <c r="C24" s="33" t="s">
        <v>3348</v>
      </c>
      <c r="D24" s="33"/>
      <c r="E24" s="33" t="s">
        <v>3349</v>
      </c>
      <c r="F24" s="33"/>
      <c r="G24" s="33" t="s">
        <v>3350</v>
      </c>
      <c r="H24" s="52" t="s">
        <v>3138</v>
      </c>
    </row>
    <row r="25" spans="1:8" ht="102" x14ac:dyDescent="0.2">
      <c r="A25" s="45" t="s">
        <v>222</v>
      </c>
      <c r="B25" s="32" t="s">
        <v>223</v>
      </c>
      <c r="C25" s="33" t="s">
        <v>3351</v>
      </c>
      <c r="D25" s="244"/>
      <c r="E25" s="33" t="s">
        <v>3352</v>
      </c>
      <c r="F25" s="33" t="s">
        <v>3353</v>
      </c>
      <c r="G25" s="33" t="s">
        <v>3354</v>
      </c>
      <c r="H25" s="52" t="s">
        <v>3138</v>
      </c>
    </row>
    <row r="26" spans="1:8" ht="17" x14ac:dyDescent="0.2">
      <c r="A26" s="45" t="s">
        <v>227</v>
      </c>
      <c r="B26" s="32" t="s">
        <v>228</v>
      </c>
      <c r="C26" s="33" t="s">
        <v>12</v>
      </c>
      <c r="D26" s="33"/>
      <c r="E26" s="33" t="s">
        <v>12</v>
      </c>
      <c r="F26" s="33"/>
      <c r="G26" s="33"/>
      <c r="H26" s="52" t="s">
        <v>3138</v>
      </c>
    </row>
    <row r="27" spans="1:8" ht="136" x14ac:dyDescent="0.2">
      <c r="A27" s="45" t="s">
        <v>232</v>
      </c>
      <c r="B27" s="32" t="s">
        <v>233</v>
      </c>
      <c r="C27" s="33" t="s">
        <v>3355</v>
      </c>
      <c r="D27" s="33" t="s">
        <v>3356</v>
      </c>
      <c r="E27" s="33" t="s">
        <v>3357</v>
      </c>
      <c r="F27" s="33" t="s">
        <v>3356</v>
      </c>
      <c r="G27" s="33"/>
      <c r="H27" s="52" t="s">
        <v>3138</v>
      </c>
    </row>
    <row r="28" spans="1:8" ht="17" x14ac:dyDescent="0.2">
      <c r="A28" s="45" t="s">
        <v>240</v>
      </c>
      <c r="B28" s="32" t="s">
        <v>241</v>
      </c>
      <c r="C28" s="33" t="s">
        <v>12</v>
      </c>
      <c r="D28" s="33"/>
      <c r="E28" s="33" t="s">
        <v>12</v>
      </c>
      <c r="F28" s="33"/>
      <c r="G28" s="33"/>
      <c r="H28" s="52" t="s">
        <v>3138</v>
      </c>
    </row>
    <row r="29" spans="1:8" ht="119" x14ac:dyDescent="0.2">
      <c r="A29" s="45" t="s">
        <v>245</v>
      </c>
      <c r="B29" s="32" t="s">
        <v>246</v>
      </c>
      <c r="C29" s="33" t="s">
        <v>3358</v>
      </c>
      <c r="D29" s="33" t="s">
        <v>3359</v>
      </c>
      <c r="E29" s="33" t="s">
        <v>3360</v>
      </c>
      <c r="F29" s="33" t="s">
        <v>3359</v>
      </c>
      <c r="G29" s="33"/>
      <c r="H29" s="52" t="s">
        <v>3138</v>
      </c>
    </row>
    <row r="30" spans="1:8" ht="68" x14ac:dyDescent="0.2">
      <c r="A30" s="45" t="s">
        <v>250</v>
      </c>
      <c r="B30" s="32" t="s">
        <v>251</v>
      </c>
      <c r="C30" s="33"/>
      <c r="D30" s="33"/>
      <c r="E30" s="33" t="s">
        <v>3361</v>
      </c>
      <c r="F30" s="33"/>
      <c r="G30" s="33"/>
      <c r="H30" s="52" t="s">
        <v>3138</v>
      </c>
    </row>
    <row r="31" spans="1:8" ht="51" x14ac:dyDescent="0.2">
      <c r="A31" s="45" t="s">
        <v>255</v>
      </c>
      <c r="B31" s="32" t="s">
        <v>256</v>
      </c>
      <c r="C31" s="33" t="s">
        <v>3362</v>
      </c>
      <c r="D31" s="33"/>
      <c r="E31" s="33" t="s">
        <v>3363</v>
      </c>
      <c r="F31" s="33"/>
      <c r="G31" s="33" t="s">
        <v>3364</v>
      </c>
      <c r="H31" s="52" t="s">
        <v>3138</v>
      </c>
    </row>
    <row r="32" spans="1:8" ht="68" x14ac:dyDescent="0.2">
      <c r="A32" s="45" t="s">
        <v>263</v>
      </c>
      <c r="B32" s="32" t="s">
        <v>264</v>
      </c>
      <c r="C32" s="33" t="s">
        <v>3365</v>
      </c>
      <c r="D32" s="33" t="s">
        <v>3366</v>
      </c>
      <c r="E32" s="33" t="s">
        <v>3367</v>
      </c>
      <c r="F32" s="33"/>
      <c r="G32" s="33" t="s">
        <v>3368</v>
      </c>
      <c r="H32" s="52" t="s">
        <v>3138</v>
      </c>
    </row>
    <row r="33" spans="1:8" ht="68" x14ac:dyDescent="0.2">
      <c r="A33" s="45" t="s">
        <v>271</v>
      </c>
      <c r="B33" s="32" t="s">
        <v>272</v>
      </c>
      <c r="C33" s="33" t="s">
        <v>3369</v>
      </c>
      <c r="D33" s="33"/>
      <c r="E33" s="33" t="s">
        <v>3369</v>
      </c>
      <c r="F33" s="33"/>
      <c r="G33" s="33" t="s">
        <v>3370</v>
      </c>
      <c r="H33" s="52" t="s">
        <v>3138</v>
      </c>
    </row>
    <row r="34" spans="1:8" ht="68" x14ac:dyDescent="0.2">
      <c r="A34" s="45" t="s">
        <v>279</v>
      </c>
      <c r="B34" s="32" t="s">
        <v>280</v>
      </c>
      <c r="C34" s="33" t="s">
        <v>3371</v>
      </c>
      <c r="D34" s="33" t="s">
        <v>3372</v>
      </c>
      <c r="E34" s="33" t="s">
        <v>3373</v>
      </c>
      <c r="F34" s="33" t="s">
        <v>3372</v>
      </c>
      <c r="G34" s="33"/>
      <c r="H34" s="52" t="s">
        <v>3138</v>
      </c>
    </row>
    <row r="35" spans="1:8" ht="85" x14ac:dyDescent="0.2">
      <c r="A35" s="45" t="s">
        <v>284</v>
      </c>
      <c r="B35" s="32" t="s">
        <v>285</v>
      </c>
      <c r="C35" s="33" t="s">
        <v>3374</v>
      </c>
      <c r="D35" s="33" t="s">
        <v>3375</v>
      </c>
      <c r="E35" s="33" t="s">
        <v>3376</v>
      </c>
      <c r="F35" s="33" t="s">
        <v>3375</v>
      </c>
      <c r="G35" s="33"/>
      <c r="H35" s="52" t="s">
        <v>3138</v>
      </c>
    </row>
    <row r="36" spans="1:8" ht="68" x14ac:dyDescent="0.2">
      <c r="A36" s="45" t="s">
        <v>289</v>
      </c>
      <c r="B36" s="32" t="s">
        <v>290</v>
      </c>
      <c r="C36" s="33" t="s">
        <v>3377</v>
      </c>
      <c r="D36" s="33"/>
      <c r="E36" s="33" t="s">
        <v>3377</v>
      </c>
      <c r="F36" s="33"/>
      <c r="G36" s="33" t="s">
        <v>3378</v>
      </c>
      <c r="H36" s="52" t="s">
        <v>3138</v>
      </c>
    </row>
    <row r="37" spans="1:8" ht="119" x14ac:dyDescent="0.2">
      <c r="A37" s="45" t="s">
        <v>294</v>
      </c>
      <c r="B37" s="32" t="s">
        <v>295</v>
      </c>
      <c r="C37" s="33" t="s">
        <v>3379</v>
      </c>
      <c r="D37" s="33"/>
      <c r="E37" s="33" t="s">
        <v>3380</v>
      </c>
      <c r="F37" s="33"/>
      <c r="G37" s="33" t="s">
        <v>3381</v>
      </c>
      <c r="H37" s="52" t="s">
        <v>3138</v>
      </c>
    </row>
    <row r="38" spans="1:8" ht="51" x14ac:dyDescent="0.2">
      <c r="A38" s="45" t="s">
        <v>299</v>
      </c>
      <c r="B38" s="32" t="s">
        <v>300</v>
      </c>
      <c r="C38" s="33" t="s">
        <v>3382</v>
      </c>
      <c r="D38" s="33" t="s">
        <v>3383</v>
      </c>
      <c r="E38" s="33" t="s">
        <v>3384</v>
      </c>
      <c r="F38" s="33" t="s">
        <v>3383</v>
      </c>
      <c r="G38" s="33"/>
      <c r="H38" s="52" t="s">
        <v>3138</v>
      </c>
    </row>
    <row r="39" spans="1:8" ht="153" x14ac:dyDescent="0.2">
      <c r="A39" s="45" t="s">
        <v>304</v>
      </c>
      <c r="B39" s="32" t="s">
        <v>305</v>
      </c>
      <c r="C39" s="33" t="s">
        <v>3385</v>
      </c>
      <c r="D39" s="33"/>
      <c r="E39" s="33" t="s">
        <v>3386</v>
      </c>
      <c r="F39" s="33"/>
      <c r="G39" s="33" t="s">
        <v>3387</v>
      </c>
      <c r="H39" s="52" t="s">
        <v>3138</v>
      </c>
    </row>
    <row r="40" spans="1:8" ht="153" x14ac:dyDescent="0.2">
      <c r="A40" s="45" t="s">
        <v>312</v>
      </c>
      <c r="B40" s="32" t="s">
        <v>313</v>
      </c>
      <c r="C40" s="33" t="s">
        <v>3388</v>
      </c>
      <c r="D40" s="33" t="s">
        <v>3389</v>
      </c>
      <c r="E40" s="33" t="s">
        <v>3390</v>
      </c>
      <c r="F40" s="33" t="s">
        <v>3389</v>
      </c>
      <c r="G40" s="33"/>
      <c r="H40" s="52" t="s">
        <v>3138</v>
      </c>
    </row>
    <row r="41" spans="1:8" ht="119" x14ac:dyDescent="0.2">
      <c r="A41" s="45" t="s">
        <v>320</v>
      </c>
      <c r="B41" s="32" t="s">
        <v>321</v>
      </c>
      <c r="C41" s="33" t="s">
        <v>3391</v>
      </c>
      <c r="D41" s="33" t="s">
        <v>3392</v>
      </c>
      <c r="E41" s="33" t="s">
        <v>3384</v>
      </c>
      <c r="F41" s="33" t="s">
        <v>3392</v>
      </c>
      <c r="G41" s="33"/>
      <c r="H41" s="52" t="s">
        <v>3138</v>
      </c>
    </row>
    <row r="42" spans="1:8" ht="170" x14ac:dyDescent="0.2">
      <c r="A42" s="45" t="s">
        <v>325</v>
      </c>
      <c r="B42" s="32" t="s">
        <v>326</v>
      </c>
      <c r="C42" s="33" t="s">
        <v>3393</v>
      </c>
      <c r="D42" s="33"/>
      <c r="E42" s="33" t="s">
        <v>3394</v>
      </c>
      <c r="F42" s="33"/>
      <c r="G42" s="33" t="s">
        <v>3395</v>
      </c>
      <c r="H42" s="52" t="s">
        <v>3138</v>
      </c>
    </row>
    <row r="43" spans="1:8" ht="136" x14ac:dyDescent="0.2">
      <c r="A43" s="45" t="s">
        <v>331</v>
      </c>
      <c r="B43" s="32" t="s">
        <v>332</v>
      </c>
      <c r="C43" s="33" t="s">
        <v>3396</v>
      </c>
      <c r="D43" s="33" t="s">
        <v>3397</v>
      </c>
      <c r="E43" s="33" t="s">
        <v>3398</v>
      </c>
      <c r="F43" s="33" t="s">
        <v>3397</v>
      </c>
      <c r="G43" s="244"/>
      <c r="H43" s="52" t="s">
        <v>3138</v>
      </c>
    </row>
    <row r="44" spans="1:8" ht="136" x14ac:dyDescent="0.2">
      <c r="A44" s="45" t="s">
        <v>336</v>
      </c>
      <c r="B44" s="32" t="s">
        <v>337</v>
      </c>
      <c r="C44" s="33" t="s">
        <v>3399</v>
      </c>
      <c r="D44" s="33" t="s">
        <v>3400</v>
      </c>
      <c r="E44" s="33" t="s">
        <v>3401</v>
      </c>
      <c r="F44" s="33" t="s">
        <v>3400</v>
      </c>
      <c r="G44" s="244"/>
      <c r="H44" s="52" t="s">
        <v>3138</v>
      </c>
    </row>
    <row r="45" spans="1:8" ht="119" x14ac:dyDescent="0.2">
      <c r="A45" s="45" t="s">
        <v>344</v>
      </c>
      <c r="B45" s="32" t="s">
        <v>345</v>
      </c>
      <c r="C45" s="33" t="s">
        <v>3402</v>
      </c>
      <c r="D45" s="33"/>
      <c r="E45" s="33" t="s">
        <v>3403</v>
      </c>
      <c r="F45" s="33"/>
      <c r="G45" s="33" t="s">
        <v>3404</v>
      </c>
      <c r="H45" s="52" t="s">
        <v>3138</v>
      </c>
    </row>
    <row r="46" spans="1:8" ht="34" x14ac:dyDescent="0.2">
      <c r="A46" s="45" t="s">
        <v>352</v>
      </c>
      <c r="B46" s="32" t="s">
        <v>353</v>
      </c>
      <c r="C46" s="33" t="s">
        <v>3405</v>
      </c>
      <c r="D46" s="33"/>
      <c r="E46" s="33" t="s">
        <v>3405</v>
      </c>
      <c r="F46" s="33"/>
      <c r="G46" s="33"/>
      <c r="H46" s="52" t="s">
        <v>3138</v>
      </c>
    </row>
    <row r="47" spans="1:8" ht="34" x14ac:dyDescent="0.2">
      <c r="A47" s="45" t="s">
        <v>357</v>
      </c>
      <c r="B47" s="32" t="s">
        <v>358</v>
      </c>
      <c r="C47" s="33" t="s">
        <v>12</v>
      </c>
      <c r="D47" s="33"/>
      <c r="E47" s="33" t="s">
        <v>3406</v>
      </c>
      <c r="F47" s="33"/>
      <c r="G47" s="33"/>
      <c r="H47" s="52" t="s">
        <v>3138</v>
      </c>
    </row>
    <row r="48" spans="1:8" ht="51" x14ac:dyDescent="0.2">
      <c r="A48" s="45" t="s">
        <v>362</v>
      </c>
      <c r="B48" s="32" t="s">
        <v>363</v>
      </c>
      <c r="C48" s="33" t="s">
        <v>3407</v>
      </c>
      <c r="D48" s="33" t="s">
        <v>3408</v>
      </c>
      <c r="E48" s="33" t="s">
        <v>3409</v>
      </c>
      <c r="F48" s="33" t="s">
        <v>3408</v>
      </c>
      <c r="G48" s="33"/>
      <c r="H48" s="52" t="s">
        <v>3138</v>
      </c>
    </row>
    <row r="49" spans="1:8" ht="17" x14ac:dyDescent="0.2">
      <c r="A49" s="45" t="s">
        <v>370</v>
      </c>
      <c r="B49" s="32" t="s">
        <v>371</v>
      </c>
      <c r="C49" s="33" t="s">
        <v>12</v>
      </c>
      <c r="D49" s="33"/>
      <c r="E49" s="33" t="s">
        <v>12</v>
      </c>
      <c r="F49" s="33"/>
      <c r="G49" s="33"/>
      <c r="H49" s="52" t="s">
        <v>3138</v>
      </c>
    </row>
    <row r="50" spans="1:8" ht="85" x14ac:dyDescent="0.2">
      <c r="A50" s="45" t="s">
        <v>375</v>
      </c>
      <c r="B50" s="32" t="s">
        <v>376</v>
      </c>
      <c r="C50" s="33" t="s">
        <v>3410</v>
      </c>
      <c r="D50" s="33" t="s">
        <v>3411</v>
      </c>
      <c r="E50" s="33" t="s">
        <v>3412</v>
      </c>
      <c r="F50" s="33" t="s">
        <v>3411</v>
      </c>
      <c r="G50" s="33"/>
      <c r="H50" s="52" t="s">
        <v>3138</v>
      </c>
    </row>
    <row r="51" spans="1:8" ht="34" x14ac:dyDescent="0.2">
      <c r="A51" s="45" t="s">
        <v>383</v>
      </c>
      <c r="B51" s="32" t="s">
        <v>384</v>
      </c>
      <c r="C51" s="33" t="s">
        <v>3413</v>
      </c>
      <c r="D51" s="33"/>
      <c r="E51" s="33" t="s">
        <v>3414</v>
      </c>
      <c r="F51" s="33"/>
      <c r="G51" s="33" t="s">
        <v>3415</v>
      </c>
      <c r="H51" s="52" t="s">
        <v>3138</v>
      </c>
    </row>
    <row r="52" spans="1:8" ht="340" x14ac:dyDescent="0.2">
      <c r="A52" s="45" t="s">
        <v>394</v>
      </c>
      <c r="B52" s="32" t="s">
        <v>395</v>
      </c>
      <c r="C52" s="33" t="s">
        <v>3416</v>
      </c>
      <c r="D52" s="33"/>
      <c r="E52" s="33" t="s">
        <v>3417</v>
      </c>
      <c r="F52" s="33"/>
      <c r="G52" s="33" t="s">
        <v>3418</v>
      </c>
      <c r="H52" s="52" t="s">
        <v>3138</v>
      </c>
    </row>
    <row r="53" spans="1:8" ht="17" x14ac:dyDescent="0.2">
      <c r="A53" s="45" t="s">
        <v>402</v>
      </c>
      <c r="B53" s="32" t="s">
        <v>403</v>
      </c>
      <c r="C53" s="33" t="s">
        <v>12</v>
      </c>
      <c r="D53" s="33"/>
      <c r="E53" s="33" t="s">
        <v>12</v>
      </c>
      <c r="F53" s="33"/>
      <c r="G53" s="33"/>
      <c r="H53" s="52" t="s">
        <v>3138</v>
      </c>
    </row>
    <row r="54" spans="1:8" ht="85" x14ac:dyDescent="0.2">
      <c r="A54" s="45" t="s">
        <v>407</v>
      </c>
      <c r="B54" s="32" t="s">
        <v>408</v>
      </c>
      <c r="C54" s="33" t="s">
        <v>3419</v>
      </c>
      <c r="D54" s="33"/>
      <c r="E54" s="33" t="s">
        <v>3420</v>
      </c>
      <c r="F54" s="33"/>
      <c r="G54" s="33" t="s">
        <v>3421</v>
      </c>
      <c r="H54" s="52" t="s">
        <v>3138</v>
      </c>
    </row>
    <row r="55" spans="1:8" ht="34" x14ac:dyDescent="0.2">
      <c r="A55" s="45" t="s">
        <v>412</v>
      </c>
      <c r="B55" s="32" t="s">
        <v>413</v>
      </c>
      <c r="C55" s="33" t="s">
        <v>3422</v>
      </c>
      <c r="D55" s="33"/>
      <c r="E55" s="33" t="s">
        <v>3423</v>
      </c>
      <c r="F55" s="33"/>
      <c r="G55" s="33" t="s">
        <v>3424</v>
      </c>
      <c r="H55" s="52" t="s">
        <v>3138</v>
      </c>
    </row>
    <row r="56" spans="1:8" ht="153" x14ac:dyDescent="0.2">
      <c r="A56" s="45" t="s">
        <v>417</v>
      </c>
      <c r="B56" s="32" t="s">
        <v>418</v>
      </c>
      <c r="C56" s="33" t="s">
        <v>3425</v>
      </c>
      <c r="D56" s="33" t="s">
        <v>3426</v>
      </c>
      <c r="E56" s="33" t="s">
        <v>3427</v>
      </c>
      <c r="F56" s="33" t="s">
        <v>3426</v>
      </c>
      <c r="G56" s="33"/>
      <c r="H56" s="52" t="s">
        <v>3138</v>
      </c>
    </row>
    <row r="57" spans="1:8" ht="17" x14ac:dyDescent="0.2">
      <c r="A57" s="45" t="s">
        <v>422</v>
      </c>
      <c r="B57" s="32" t="s">
        <v>423</v>
      </c>
      <c r="C57" s="33" t="s">
        <v>12</v>
      </c>
      <c r="D57" s="33"/>
      <c r="E57" s="33" t="s">
        <v>12</v>
      </c>
      <c r="F57" s="33"/>
      <c r="G57" s="33"/>
      <c r="H57" s="52" t="s">
        <v>3138</v>
      </c>
    </row>
    <row r="58" spans="1:8" ht="51" x14ac:dyDescent="0.2">
      <c r="A58" s="45" t="s">
        <v>427</v>
      </c>
      <c r="B58" s="32" t="s">
        <v>428</v>
      </c>
      <c r="C58" s="33" t="s">
        <v>3428</v>
      </c>
      <c r="D58" s="33" t="s">
        <v>3429</v>
      </c>
      <c r="E58" s="33" t="s">
        <v>3430</v>
      </c>
      <c r="F58" s="33" t="s">
        <v>3429</v>
      </c>
      <c r="G58" s="33"/>
      <c r="H58" s="52" t="s">
        <v>3138</v>
      </c>
    </row>
    <row r="59" spans="1:8" ht="409.6" x14ac:dyDescent="0.2">
      <c r="A59" s="45" t="s">
        <v>432</v>
      </c>
      <c r="B59" s="32" t="s">
        <v>433</v>
      </c>
      <c r="C59" s="33" t="s">
        <v>12</v>
      </c>
      <c r="D59" s="33"/>
      <c r="E59" s="33" t="s">
        <v>3431</v>
      </c>
      <c r="F59" s="33"/>
      <c r="G59" s="33"/>
      <c r="H59" s="52" t="s">
        <v>3138</v>
      </c>
    </row>
    <row r="60" spans="1:8" ht="51" x14ac:dyDescent="0.2">
      <c r="A60" s="45" t="s">
        <v>437</v>
      </c>
      <c r="B60" s="32" t="s">
        <v>438</v>
      </c>
      <c r="C60" s="33" t="s">
        <v>3432</v>
      </c>
      <c r="D60" s="33" t="s">
        <v>3433</v>
      </c>
      <c r="E60" s="33" t="s">
        <v>3427</v>
      </c>
      <c r="F60" s="33" t="s">
        <v>3433</v>
      </c>
      <c r="G60" s="33"/>
      <c r="H60" s="52" t="s">
        <v>3138</v>
      </c>
    </row>
    <row r="61" spans="1:8" ht="409.6" x14ac:dyDescent="0.2">
      <c r="A61" s="45" t="s">
        <v>442</v>
      </c>
      <c r="B61" s="32" t="s">
        <v>443</v>
      </c>
      <c r="C61" s="33" t="s">
        <v>3434</v>
      </c>
      <c r="D61" s="33"/>
      <c r="E61" s="33" t="s">
        <v>3435</v>
      </c>
      <c r="F61" s="33"/>
      <c r="G61" s="33" t="s">
        <v>3436</v>
      </c>
      <c r="H61" s="52" t="s">
        <v>3138</v>
      </c>
    </row>
    <row r="62" spans="1:8" x14ac:dyDescent="0.2">
      <c r="H62" s="52" t="s">
        <v>3138</v>
      </c>
    </row>
    <row r="63" spans="1:8" x14ac:dyDescent="0.2">
      <c r="H63" s="52" t="s">
        <v>3138</v>
      </c>
    </row>
    <row r="64" spans="1:8" x14ac:dyDescent="0.2">
      <c r="H64" s="52" t="s">
        <v>3138</v>
      </c>
    </row>
    <row r="65" spans="8:8" x14ac:dyDescent="0.2">
      <c r="H65" s="52" t="s">
        <v>3138</v>
      </c>
    </row>
    <row r="66" spans="8:8" x14ac:dyDescent="0.2">
      <c r="H66" s="52" t="s">
        <v>3138</v>
      </c>
    </row>
    <row r="67" spans="8:8" x14ac:dyDescent="0.2">
      <c r="H67" s="52" t="s">
        <v>3138</v>
      </c>
    </row>
    <row r="68" spans="8:8" x14ac:dyDescent="0.2">
      <c r="H68" s="52" t="s">
        <v>3138</v>
      </c>
    </row>
    <row r="69" spans="8:8" x14ac:dyDescent="0.2">
      <c r="H69" s="52" t="s">
        <v>3138</v>
      </c>
    </row>
    <row r="70" spans="8:8" x14ac:dyDescent="0.2">
      <c r="H70" s="52" t="s">
        <v>3138</v>
      </c>
    </row>
    <row r="71" spans="8:8" x14ac:dyDescent="0.2">
      <c r="H71" s="52" t="s">
        <v>3138</v>
      </c>
    </row>
    <row r="72" spans="8:8" x14ac:dyDescent="0.2">
      <c r="H72" s="52" t="s">
        <v>3138</v>
      </c>
    </row>
    <row r="73" spans="8:8" x14ac:dyDescent="0.2">
      <c r="H73" s="52" t="s">
        <v>3138</v>
      </c>
    </row>
    <row r="74" spans="8:8" x14ac:dyDescent="0.2">
      <c r="H74" s="52" t="s">
        <v>3138</v>
      </c>
    </row>
    <row r="75" spans="8:8" x14ac:dyDescent="0.2">
      <c r="H75" s="52" t="s">
        <v>3138</v>
      </c>
    </row>
    <row r="76" spans="8:8" x14ac:dyDescent="0.2">
      <c r="H76" s="52" t="s">
        <v>3138</v>
      </c>
    </row>
    <row r="77" spans="8:8" x14ac:dyDescent="0.2">
      <c r="H77" s="52" t="s">
        <v>3138</v>
      </c>
    </row>
    <row r="78" spans="8:8" x14ac:dyDescent="0.2">
      <c r="H78" s="52" t="s">
        <v>3138</v>
      </c>
    </row>
    <row r="79" spans="8:8" x14ac:dyDescent="0.2">
      <c r="H79" s="52" t="s">
        <v>3138</v>
      </c>
    </row>
    <row r="80" spans="8:8" x14ac:dyDescent="0.2">
      <c r="H80" s="52" t="s">
        <v>3138</v>
      </c>
    </row>
    <row r="81" spans="8:8" x14ac:dyDescent="0.2">
      <c r="H81" s="52" t="s">
        <v>3138</v>
      </c>
    </row>
    <row r="82" spans="8:8" x14ac:dyDescent="0.2">
      <c r="H82" s="52" t="s">
        <v>3138</v>
      </c>
    </row>
    <row r="83" spans="8:8" x14ac:dyDescent="0.2">
      <c r="H83" s="52" t="s">
        <v>3138</v>
      </c>
    </row>
    <row r="84" spans="8:8" x14ac:dyDescent="0.2">
      <c r="H84" s="52" t="s">
        <v>3138</v>
      </c>
    </row>
    <row r="85" spans="8:8" x14ac:dyDescent="0.2">
      <c r="H85" s="52" t="s">
        <v>3138</v>
      </c>
    </row>
    <row r="86" spans="8:8" x14ac:dyDescent="0.2">
      <c r="H86" s="52" t="s">
        <v>3138</v>
      </c>
    </row>
    <row r="87" spans="8:8" x14ac:dyDescent="0.2">
      <c r="H87" s="52" t="s">
        <v>3138</v>
      </c>
    </row>
    <row r="88" spans="8:8" x14ac:dyDescent="0.2">
      <c r="H88" s="52" t="s">
        <v>3138</v>
      </c>
    </row>
    <row r="89" spans="8:8" x14ac:dyDescent="0.2">
      <c r="H89" s="52" t="s">
        <v>3138</v>
      </c>
    </row>
    <row r="90" spans="8:8" x14ac:dyDescent="0.2">
      <c r="H90" s="52" t="s">
        <v>3138</v>
      </c>
    </row>
    <row r="91" spans="8:8" x14ac:dyDescent="0.2">
      <c r="H91" s="52" t="s">
        <v>3138</v>
      </c>
    </row>
    <row r="92" spans="8:8" x14ac:dyDescent="0.2">
      <c r="H92" s="52" t="s">
        <v>3138</v>
      </c>
    </row>
    <row r="93" spans="8:8" x14ac:dyDescent="0.2">
      <c r="H93" s="52" t="s">
        <v>3138</v>
      </c>
    </row>
    <row r="94" spans="8:8" x14ac:dyDescent="0.2">
      <c r="H94" s="52" t="s">
        <v>3138</v>
      </c>
    </row>
    <row r="95" spans="8:8" x14ac:dyDescent="0.2">
      <c r="H95" s="52" t="s">
        <v>3138</v>
      </c>
    </row>
    <row r="96" spans="8:8" x14ac:dyDescent="0.2">
      <c r="H96" s="52" t="s">
        <v>3138</v>
      </c>
    </row>
    <row r="97" spans="8:8" x14ac:dyDescent="0.2">
      <c r="H97" s="52" t="s">
        <v>3138</v>
      </c>
    </row>
    <row r="98" spans="8:8" x14ac:dyDescent="0.2">
      <c r="H98" s="52" t="s">
        <v>3138</v>
      </c>
    </row>
    <row r="99" spans="8:8" x14ac:dyDescent="0.2">
      <c r="H99" s="52" t="s">
        <v>3138</v>
      </c>
    </row>
    <row r="100" spans="8:8" x14ac:dyDescent="0.2">
      <c r="H100" s="52" t="s">
        <v>3138</v>
      </c>
    </row>
    <row r="101" spans="8:8" x14ac:dyDescent="0.2">
      <c r="H101" s="52" t="s">
        <v>3138</v>
      </c>
    </row>
    <row r="102" spans="8:8" x14ac:dyDescent="0.2">
      <c r="H102" s="52" t="s">
        <v>3138</v>
      </c>
    </row>
    <row r="103" spans="8:8" x14ac:dyDescent="0.2">
      <c r="H103" s="52" t="s">
        <v>3138</v>
      </c>
    </row>
    <row r="104" spans="8:8" x14ac:dyDescent="0.2">
      <c r="H104" s="52" t="s">
        <v>3138</v>
      </c>
    </row>
    <row r="105" spans="8:8" x14ac:dyDescent="0.2">
      <c r="H105" s="52" t="s">
        <v>3138</v>
      </c>
    </row>
    <row r="106" spans="8:8" x14ac:dyDescent="0.2">
      <c r="H106" s="52" t="s">
        <v>3138</v>
      </c>
    </row>
    <row r="107" spans="8:8" x14ac:dyDescent="0.2">
      <c r="H107" s="52" t="s">
        <v>3138</v>
      </c>
    </row>
    <row r="108" spans="8:8" x14ac:dyDescent="0.2">
      <c r="H108" s="52" t="s">
        <v>3138</v>
      </c>
    </row>
    <row r="109" spans="8:8" x14ac:dyDescent="0.2">
      <c r="H109" s="52" t="s">
        <v>3138</v>
      </c>
    </row>
    <row r="110" spans="8:8" x14ac:dyDescent="0.2">
      <c r="H110" s="52" t="s">
        <v>3138</v>
      </c>
    </row>
    <row r="111" spans="8:8" x14ac:dyDescent="0.2">
      <c r="H111" s="52" t="s">
        <v>3138</v>
      </c>
    </row>
    <row r="112" spans="8:8" x14ac:dyDescent="0.2">
      <c r="H112" s="52" t="s">
        <v>3138</v>
      </c>
    </row>
    <row r="113" spans="8:8" x14ac:dyDescent="0.2">
      <c r="H113" s="52" t="s">
        <v>3138</v>
      </c>
    </row>
    <row r="114" spans="8:8" x14ac:dyDescent="0.2">
      <c r="H114" s="52" t="s">
        <v>3138</v>
      </c>
    </row>
    <row r="115" spans="8:8" x14ac:dyDescent="0.2">
      <c r="H115" s="52" t="s">
        <v>3138</v>
      </c>
    </row>
    <row r="116" spans="8:8" x14ac:dyDescent="0.2">
      <c r="H116" s="52" t="s">
        <v>3138</v>
      </c>
    </row>
    <row r="117" spans="8:8" x14ac:dyDescent="0.2">
      <c r="H117" s="52" t="s">
        <v>3138</v>
      </c>
    </row>
    <row r="118" spans="8:8" x14ac:dyDescent="0.2">
      <c r="H118" s="52" t="s">
        <v>3138</v>
      </c>
    </row>
    <row r="119" spans="8:8" x14ac:dyDescent="0.2">
      <c r="H119" s="52" t="s">
        <v>3138</v>
      </c>
    </row>
    <row r="120" spans="8:8" x14ac:dyDescent="0.2">
      <c r="H120" s="52" t="s">
        <v>3138</v>
      </c>
    </row>
    <row r="121" spans="8:8" x14ac:dyDescent="0.2">
      <c r="H121" s="52" t="s">
        <v>3138</v>
      </c>
    </row>
    <row r="122" spans="8:8" x14ac:dyDescent="0.2">
      <c r="H122" s="52" t="s">
        <v>3138</v>
      </c>
    </row>
    <row r="123" spans="8:8" x14ac:dyDescent="0.2">
      <c r="H123" s="52" t="s">
        <v>3138</v>
      </c>
    </row>
    <row r="124" spans="8:8" x14ac:dyDescent="0.2">
      <c r="H124" s="52" t="s">
        <v>3138</v>
      </c>
    </row>
    <row r="125" spans="8:8" x14ac:dyDescent="0.2">
      <c r="H125" s="52" t="s">
        <v>3138</v>
      </c>
    </row>
    <row r="126" spans="8:8" x14ac:dyDescent="0.2">
      <c r="H126" s="52" t="s">
        <v>3138</v>
      </c>
    </row>
    <row r="127" spans="8:8" x14ac:dyDescent="0.2">
      <c r="H127" s="52" t="s">
        <v>3138</v>
      </c>
    </row>
    <row r="128" spans="8:8" x14ac:dyDescent="0.2">
      <c r="H128" s="52" t="s">
        <v>3138</v>
      </c>
    </row>
    <row r="129" spans="8:8" x14ac:dyDescent="0.2">
      <c r="H129" s="52" t="s">
        <v>3138</v>
      </c>
    </row>
    <row r="130" spans="8:8" x14ac:dyDescent="0.2">
      <c r="H130" s="52" t="s">
        <v>3138</v>
      </c>
    </row>
    <row r="131" spans="8:8" x14ac:dyDescent="0.2">
      <c r="H131" s="52" t="s">
        <v>3138</v>
      </c>
    </row>
    <row r="132" spans="8:8" x14ac:dyDescent="0.2">
      <c r="H132" s="52" t="s">
        <v>3138</v>
      </c>
    </row>
    <row r="133" spans="8:8" x14ac:dyDescent="0.2">
      <c r="H133" s="52" t="s">
        <v>3138</v>
      </c>
    </row>
    <row r="134" spans="8:8" x14ac:dyDescent="0.2">
      <c r="H134" s="52" t="s">
        <v>3138</v>
      </c>
    </row>
    <row r="135" spans="8:8" x14ac:dyDescent="0.2">
      <c r="H135" s="52" t="s">
        <v>3138</v>
      </c>
    </row>
    <row r="136" spans="8:8" x14ac:dyDescent="0.2">
      <c r="H136" s="52" t="s">
        <v>3138</v>
      </c>
    </row>
    <row r="137" spans="8:8" x14ac:dyDescent="0.2">
      <c r="H137" s="52" t="s">
        <v>3138</v>
      </c>
    </row>
    <row r="138" spans="8:8" x14ac:dyDescent="0.2">
      <c r="H138" s="52" t="s">
        <v>3138</v>
      </c>
    </row>
    <row r="139" spans="8:8" x14ac:dyDescent="0.2">
      <c r="H139" s="52" t="s">
        <v>3138</v>
      </c>
    </row>
    <row r="140" spans="8:8" x14ac:dyDescent="0.2">
      <c r="H140" s="52" t="s">
        <v>3138</v>
      </c>
    </row>
    <row r="141" spans="8:8" x14ac:dyDescent="0.2">
      <c r="H141" s="52" t="s">
        <v>3138</v>
      </c>
    </row>
    <row r="142" spans="8:8" x14ac:dyDescent="0.2">
      <c r="H142" s="52" t="s">
        <v>3138</v>
      </c>
    </row>
    <row r="143" spans="8:8" x14ac:dyDescent="0.2">
      <c r="H143" s="52" t="s">
        <v>3138</v>
      </c>
    </row>
    <row r="144" spans="8:8" x14ac:dyDescent="0.2">
      <c r="H144" s="52" t="s">
        <v>3138</v>
      </c>
    </row>
    <row r="145" spans="8:8" x14ac:dyDescent="0.2">
      <c r="H145" s="52" t="s">
        <v>3138</v>
      </c>
    </row>
    <row r="146" spans="8:8" x14ac:dyDescent="0.2">
      <c r="H146" s="52" t="s">
        <v>3138</v>
      </c>
    </row>
    <row r="147" spans="8:8" x14ac:dyDescent="0.2">
      <c r="H147" s="52" t="s">
        <v>3138</v>
      </c>
    </row>
    <row r="148" spans="8:8" x14ac:dyDescent="0.2">
      <c r="H148" s="52" t="s">
        <v>3138</v>
      </c>
    </row>
    <row r="149" spans="8:8" x14ac:dyDescent="0.2">
      <c r="H149" s="52" t="s">
        <v>3138</v>
      </c>
    </row>
    <row r="150" spans="8:8" x14ac:dyDescent="0.2">
      <c r="H150" s="52" t="s">
        <v>3138</v>
      </c>
    </row>
    <row r="151" spans="8:8" x14ac:dyDescent="0.2">
      <c r="H151" s="52" t="s">
        <v>3138</v>
      </c>
    </row>
    <row r="152" spans="8:8" x14ac:dyDescent="0.2">
      <c r="H152" s="52" t="s">
        <v>3138</v>
      </c>
    </row>
    <row r="153" spans="8:8" x14ac:dyDescent="0.2">
      <c r="H153" s="52" t="s">
        <v>3138</v>
      </c>
    </row>
    <row r="154" spans="8:8" x14ac:dyDescent="0.2">
      <c r="H154" s="52" t="s">
        <v>3138</v>
      </c>
    </row>
    <row r="155" spans="8:8" x14ac:dyDescent="0.2">
      <c r="H155" s="52" t="s">
        <v>3138</v>
      </c>
    </row>
    <row r="156" spans="8:8" x14ac:dyDescent="0.2">
      <c r="H156" s="52" t="s">
        <v>3138</v>
      </c>
    </row>
    <row r="157" spans="8:8" x14ac:dyDescent="0.2">
      <c r="H157" s="52" t="s">
        <v>3138</v>
      </c>
    </row>
    <row r="158" spans="8:8" x14ac:dyDescent="0.2">
      <c r="H158" s="52" t="s">
        <v>3138</v>
      </c>
    </row>
    <row r="159" spans="8:8" x14ac:dyDescent="0.2">
      <c r="H159" s="52" t="s">
        <v>3138</v>
      </c>
    </row>
    <row r="160" spans="8:8" x14ac:dyDescent="0.2">
      <c r="H160" s="52" t="s">
        <v>3138</v>
      </c>
    </row>
    <row r="161" spans="8:8" x14ac:dyDescent="0.2">
      <c r="H161" s="52" t="s">
        <v>3138</v>
      </c>
    </row>
    <row r="162" spans="8:8" x14ac:dyDescent="0.2">
      <c r="H162" s="52" t="s">
        <v>3138</v>
      </c>
    </row>
    <row r="163" spans="8:8" x14ac:dyDescent="0.2">
      <c r="H163" s="52" t="s">
        <v>3138</v>
      </c>
    </row>
    <row r="164" spans="8:8" x14ac:dyDescent="0.2">
      <c r="H164" s="52" t="s">
        <v>3138</v>
      </c>
    </row>
    <row r="165" spans="8:8" x14ac:dyDescent="0.2">
      <c r="H165" s="52" t="s">
        <v>3138</v>
      </c>
    </row>
    <row r="166" spans="8:8" x14ac:dyDescent="0.2">
      <c r="H166" s="52" t="s">
        <v>3138</v>
      </c>
    </row>
    <row r="167" spans="8:8" x14ac:dyDescent="0.2">
      <c r="H167" s="52" t="s">
        <v>3138</v>
      </c>
    </row>
    <row r="168" spans="8:8" x14ac:dyDescent="0.2">
      <c r="H168" s="52" t="s">
        <v>3138</v>
      </c>
    </row>
    <row r="169" spans="8:8" x14ac:dyDescent="0.2">
      <c r="H169" s="52" t="s">
        <v>3138</v>
      </c>
    </row>
    <row r="170" spans="8:8" x14ac:dyDescent="0.2">
      <c r="H170" s="52" t="s">
        <v>3138</v>
      </c>
    </row>
    <row r="171" spans="8:8" x14ac:dyDescent="0.2">
      <c r="H171" s="52" t="s">
        <v>3138</v>
      </c>
    </row>
    <row r="172" spans="8:8" x14ac:dyDescent="0.2">
      <c r="H172" s="52" t="s">
        <v>3138</v>
      </c>
    </row>
    <row r="173" spans="8:8" x14ac:dyDescent="0.2">
      <c r="H173" s="52" t="s">
        <v>3138</v>
      </c>
    </row>
  </sheetData>
  <hyperlinks>
    <hyperlink ref="B8" location="TOC!A1" display="Back to TOC" xr:uid="{44BB0C55-B104-6945-B93F-DE6497B9031D}"/>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AD6A97-7AD4-324D-BEE7-B88B20A00B74}">
  <sheetPr>
    <tabColor rgb="FFFFC000"/>
  </sheetPr>
  <dimension ref="A1:AD66"/>
  <sheetViews>
    <sheetView zoomScaleNormal="100" workbookViewId="0">
      <pane xSplit="2" ySplit="13" topLeftCell="D40"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4" width="50.33203125" style="245" customWidth="1"/>
    <col min="5" max="16384" width="8.6640625" style="245"/>
  </cols>
  <sheetData>
    <row r="1" spans="1:30" ht="16" x14ac:dyDescent="0.25">
      <c r="A1" s="51" t="s">
        <v>111</v>
      </c>
      <c r="B1" s="39" t="s">
        <v>69</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70</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3437</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11</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12</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3439</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7" customHeight="1" x14ac:dyDescent="0.25">
      <c r="A9" s="19" t="s">
        <v>3440</v>
      </c>
      <c r="B9" s="248" t="s">
        <v>3441</v>
      </c>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7" customHeight="1"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6" x14ac:dyDescent="0.25">
      <c r="A13" s="251" t="s">
        <v>116</v>
      </c>
      <c r="B13" s="251" t="s">
        <v>117</v>
      </c>
      <c r="C13" s="27" t="s">
        <v>3443</v>
      </c>
      <c r="D13" s="57"/>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55" t="s">
        <v>671</v>
      </c>
      <c r="D14" s="256"/>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55" t="s">
        <v>672</v>
      </c>
      <c r="D15" s="256"/>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16" x14ac:dyDescent="0.2">
      <c r="A16" s="254" t="s">
        <v>136</v>
      </c>
      <c r="B16" s="254" t="s">
        <v>137</v>
      </c>
      <c r="C16" s="255" t="s">
        <v>672</v>
      </c>
      <c r="D16" s="256"/>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55" t="s">
        <v>672</v>
      </c>
      <c r="D17" s="256"/>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55" t="s">
        <v>671</v>
      </c>
      <c r="D18" s="256"/>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55" t="s">
        <v>672</v>
      </c>
      <c r="D19" s="256"/>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55"/>
      <c r="D20" s="256"/>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55" t="s">
        <v>672</v>
      </c>
      <c r="D21" s="256"/>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55" t="s">
        <v>672</v>
      </c>
      <c r="D22" s="256"/>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55" t="s">
        <v>671</v>
      </c>
      <c r="D23" s="256"/>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55" t="s">
        <v>672</v>
      </c>
      <c r="D24" s="256"/>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55" t="s">
        <v>672</v>
      </c>
      <c r="D25" s="256"/>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55" t="s">
        <v>672</v>
      </c>
      <c r="D26" s="256"/>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55" t="s">
        <v>672</v>
      </c>
      <c r="D27" s="256"/>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16" x14ac:dyDescent="0.2">
      <c r="A28" s="254" t="s">
        <v>232</v>
      </c>
      <c r="B28" s="254" t="s">
        <v>233</v>
      </c>
      <c r="C28" s="255" t="s">
        <v>672</v>
      </c>
      <c r="D28" s="256"/>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55" t="s">
        <v>672</v>
      </c>
      <c r="D29" s="256"/>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55" t="s">
        <v>672</v>
      </c>
      <c r="D30" s="256"/>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55" t="s">
        <v>672</v>
      </c>
      <c r="D31" s="256"/>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55" t="s">
        <v>672</v>
      </c>
      <c r="D32" s="256"/>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55" t="s">
        <v>672</v>
      </c>
      <c r="D33" s="256"/>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55" t="s">
        <v>672</v>
      </c>
      <c r="D34" s="256"/>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55"/>
      <c r="D35" s="256"/>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55" t="s">
        <v>671</v>
      </c>
      <c r="D36" s="256"/>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55" t="s">
        <v>672</v>
      </c>
      <c r="D37" s="256"/>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55" t="s">
        <v>672</v>
      </c>
      <c r="D38" s="256"/>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55"/>
      <c r="D39" s="256"/>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55"/>
      <c r="D40" s="256"/>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55" t="s">
        <v>672</v>
      </c>
      <c r="D41" s="256"/>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16" x14ac:dyDescent="0.2">
      <c r="A42" s="254" t="s">
        <v>312</v>
      </c>
      <c r="B42" s="254" t="s">
        <v>313</v>
      </c>
      <c r="C42" s="255" t="s">
        <v>672</v>
      </c>
      <c r="D42" s="256"/>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55" t="s">
        <v>672</v>
      </c>
      <c r="D43" s="256"/>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55"/>
      <c r="D44" s="256"/>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55" t="s">
        <v>672</v>
      </c>
      <c r="D45" s="256"/>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55" t="s">
        <v>672</v>
      </c>
      <c r="D46" s="256"/>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16" x14ac:dyDescent="0.2">
      <c r="A47" s="254" t="s">
        <v>352</v>
      </c>
      <c r="B47" s="254" t="s">
        <v>353</v>
      </c>
      <c r="C47" s="255" t="s">
        <v>672</v>
      </c>
      <c r="D47" s="256"/>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55" t="s">
        <v>672</v>
      </c>
      <c r="D48" s="256"/>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55" t="s">
        <v>672</v>
      </c>
      <c r="D49" s="256"/>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55" t="s">
        <v>671</v>
      </c>
      <c r="D50" s="256"/>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55" t="s">
        <v>672</v>
      </c>
      <c r="D51" s="256"/>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55" t="s">
        <v>672</v>
      </c>
      <c r="D52" s="256"/>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55" t="s">
        <v>672</v>
      </c>
      <c r="D53" s="256"/>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55" t="s">
        <v>672</v>
      </c>
      <c r="D54" s="256"/>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55" t="s">
        <v>671</v>
      </c>
      <c r="D55" s="256"/>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55" t="s">
        <v>672</v>
      </c>
      <c r="D56" s="256"/>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55"/>
      <c r="D57" s="256"/>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55" t="s">
        <v>672</v>
      </c>
      <c r="D58" s="256"/>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55" t="s">
        <v>672</v>
      </c>
      <c r="D59" s="256"/>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55" t="s">
        <v>672</v>
      </c>
      <c r="D60" s="256"/>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55"/>
      <c r="D61" s="256"/>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55"/>
      <c r="D62" s="256"/>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55" t="s">
        <v>672</v>
      </c>
      <c r="D63" s="256"/>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55" t="s">
        <v>672</v>
      </c>
      <c r="D64" s="256"/>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43</v>
      </c>
      <c r="D65" s="258"/>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21F160BC-0CF1-FA40-8325-7B0E56F7EC11}"/>
  <hyperlinks>
    <hyperlink ref="B9" r:id="rId1" xr:uid="{C66F75BE-632C-7D4E-A573-29A72739CF12}"/>
    <hyperlink ref="B11" location="TOC!A1" display="&lt;&lt;&lt; Back to TOC" xr:uid="{E64EAADE-6A8C-3543-B353-61549C6E9DA8}"/>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C1BED0-8559-DE45-8FAD-9F63FBCBAD32}">
  <sheetPr>
    <tabColor rgb="FFFFC000"/>
  </sheetPr>
  <dimension ref="A1:AC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71</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72</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3444</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48</v>
      </c>
    </row>
    <row r="7" spans="1:29" ht="16" x14ac:dyDescent="0.25">
      <c r="A7" s="19" t="s">
        <v>3438</v>
      </c>
      <c r="B7" s="20" t="s">
        <v>12</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3439</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0" t="s">
        <v>3445</v>
      </c>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4"/>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t="s">
        <v>672</v>
      </c>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t="s">
        <v>672</v>
      </c>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t="s">
        <v>671</v>
      </c>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16" x14ac:dyDescent="0.2">
      <c r="A18" s="254" t="s">
        <v>146</v>
      </c>
      <c r="B18" s="254" t="s">
        <v>147</v>
      </c>
      <c r="C18" s="255" t="s">
        <v>671</v>
      </c>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t="s">
        <v>672</v>
      </c>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16" x14ac:dyDescent="0.2">
      <c r="A20" s="254" t="s">
        <v>162</v>
      </c>
      <c r="B20" s="254" t="s">
        <v>163</v>
      </c>
      <c r="C20" s="255"/>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16" x14ac:dyDescent="0.2">
      <c r="A21" s="254" t="s">
        <v>170</v>
      </c>
      <c r="B21" s="254" t="s">
        <v>171</v>
      </c>
      <c r="C21" s="255" t="s">
        <v>671</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16" x14ac:dyDescent="0.2">
      <c r="A22" s="254" t="s">
        <v>178</v>
      </c>
      <c r="B22" s="254" t="s">
        <v>179</v>
      </c>
      <c r="C22" s="255" t="s">
        <v>671</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t="s">
        <v>671</v>
      </c>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t="s">
        <v>672</v>
      </c>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t="s">
        <v>672</v>
      </c>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16" x14ac:dyDescent="0.2">
      <c r="A26" s="254" t="s">
        <v>211</v>
      </c>
      <c r="B26" s="254" t="s">
        <v>212</v>
      </c>
      <c r="C26" s="255" t="s">
        <v>672</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16" x14ac:dyDescent="0.2">
      <c r="A27" s="254" t="s">
        <v>222</v>
      </c>
      <c r="B27" s="254" t="s">
        <v>223</v>
      </c>
      <c r="C27" s="255" t="s">
        <v>671</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16" x14ac:dyDescent="0.2">
      <c r="A28" s="254" t="s">
        <v>232</v>
      </c>
      <c r="B28" s="254" t="s">
        <v>233</v>
      </c>
      <c r="C28" s="255" t="s">
        <v>671</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t="s">
        <v>672</v>
      </c>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t="s">
        <v>671</v>
      </c>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t="s">
        <v>672</v>
      </c>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16" x14ac:dyDescent="0.2">
      <c r="A32" s="254" t="s">
        <v>255</v>
      </c>
      <c r="B32" s="254" t="s">
        <v>256</v>
      </c>
      <c r="C32" s="255" t="s">
        <v>671</v>
      </c>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16" x14ac:dyDescent="0.2">
      <c r="A33" s="254" t="s">
        <v>263</v>
      </c>
      <c r="B33" s="254" t="s">
        <v>264</v>
      </c>
      <c r="C33" s="255" t="s">
        <v>672</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16" x14ac:dyDescent="0.2">
      <c r="A34" s="254" t="s">
        <v>271</v>
      </c>
      <c r="B34" s="254" t="s">
        <v>272</v>
      </c>
      <c r="C34" s="255" t="s">
        <v>671</v>
      </c>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t="s">
        <v>671</v>
      </c>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t="s">
        <v>671</v>
      </c>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16" x14ac:dyDescent="0.2">
      <c r="A38" s="254" t="s">
        <v>294</v>
      </c>
      <c r="B38" s="254" t="s">
        <v>295</v>
      </c>
      <c r="C38" s="255" t="s">
        <v>672</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55"/>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t="s">
        <v>671</v>
      </c>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16" x14ac:dyDescent="0.2">
      <c r="A42" s="254" t="s">
        <v>312</v>
      </c>
      <c r="B42" s="254" t="s">
        <v>313</v>
      </c>
      <c r="C42" s="255" t="s">
        <v>672</v>
      </c>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t="s">
        <v>671</v>
      </c>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t="s">
        <v>672</v>
      </c>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16" x14ac:dyDescent="0.2">
      <c r="A46" s="254" t="s">
        <v>344</v>
      </c>
      <c r="B46" s="254" t="s">
        <v>345</v>
      </c>
      <c r="C46" s="255" t="s">
        <v>671</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16" x14ac:dyDescent="0.2">
      <c r="A47" s="254" t="s">
        <v>352</v>
      </c>
      <c r="B47" s="254" t="s">
        <v>353</v>
      </c>
      <c r="C47" s="255" t="s">
        <v>671</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t="s">
        <v>672</v>
      </c>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16" x14ac:dyDescent="0.2">
      <c r="A49" s="254" t="s">
        <v>370</v>
      </c>
      <c r="B49" s="254" t="s">
        <v>371</v>
      </c>
      <c r="C49" s="255" t="s">
        <v>672</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t="s">
        <v>672</v>
      </c>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t="s">
        <v>671</v>
      </c>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t="s">
        <v>672</v>
      </c>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16" x14ac:dyDescent="0.2">
      <c r="A53" s="254" t="s">
        <v>407</v>
      </c>
      <c r="B53" s="254" t="s">
        <v>408</v>
      </c>
      <c r="C53" s="255" t="s">
        <v>672</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t="s">
        <v>672</v>
      </c>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t="s">
        <v>672</v>
      </c>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t="s">
        <v>671</v>
      </c>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t="s">
        <v>672</v>
      </c>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t="s">
        <v>672</v>
      </c>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16" x14ac:dyDescent="0.2">
      <c r="A60" s="254" t="s">
        <v>442</v>
      </c>
      <c r="B60" s="254" t="s">
        <v>443</v>
      </c>
      <c r="C60" s="255" t="s">
        <v>672</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t="s">
        <v>671</v>
      </c>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t="s">
        <v>672</v>
      </c>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42</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5" xr:uid="{1FD1AB9B-22AD-F547-9787-9A1BCD5AD79A}"/>
  <hyperlinks>
    <hyperlink ref="B11" location="TOC!A1" display="&lt;&lt;&lt; Back to TOC" xr:uid="{F270BF24-5308-8346-AB92-4F33D3F4A494}"/>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56926-31B8-7844-B7E9-84410D2DA312}">
  <sheetPr>
    <tabColor rgb="FFFFC000"/>
  </sheetPr>
  <dimension ref="A1:AE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5" width="50.33203125" style="245" customWidth="1"/>
    <col min="6" max="16384" width="8.6640625" style="245"/>
  </cols>
  <sheetData>
    <row r="1" spans="1:31" ht="16" x14ac:dyDescent="0.25">
      <c r="A1" s="51" t="s">
        <v>111</v>
      </c>
      <c r="B1" s="39" t="s">
        <v>73</v>
      </c>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row>
    <row r="2" spans="1:31" ht="16" x14ac:dyDescent="0.25">
      <c r="A2" s="51" t="s">
        <v>112</v>
      </c>
      <c r="B2" s="39" t="s">
        <v>74</v>
      </c>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row>
    <row r="3" spans="1:31" ht="16" x14ac:dyDescent="0.25">
      <c r="A3" s="51" t="s">
        <v>113</v>
      </c>
      <c r="B3" s="20" t="s">
        <v>3446</v>
      </c>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row>
    <row r="4" spans="1:31" ht="16" x14ac:dyDescent="0.25">
      <c r="A4" s="19" t="s">
        <v>4</v>
      </c>
      <c r="B4" s="20" t="s">
        <v>11</v>
      </c>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row>
    <row r="5" spans="1:31" ht="16" x14ac:dyDescent="0.25">
      <c r="A5" s="19" t="s">
        <v>5</v>
      </c>
      <c r="B5" s="20" t="s">
        <v>24</v>
      </c>
    </row>
    <row r="6" spans="1:31" ht="16" x14ac:dyDescent="0.25">
      <c r="A6" s="19" t="s">
        <v>6</v>
      </c>
      <c r="B6" s="20" t="s">
        <v>48</v>
      </c>
    </row>
    <row r="7" spans="1:31" ht="16" x14ac:dyDescent="0.25">
      <c r="A7" s="19" t="s">
        <v>3438</v>
      </c>
      <c r="B7" s="20" t="s">
        <v>12</v>
      </c>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row>
    <row r="8" spans="1:31" ht="16" x14ac:dyDescent="0.25">
      <c r="A8" s="19" t="s">
        <v>120</v>
      </c>
      <c r="B8" s="20" t="s">
        <v>3439</v>
      </c>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row>
    <row r="9" spans="1:31" ht="16" x14ac:dyDescent="0.25">
      <c r="A9" s="19" t="s">
        <v>3440</v>
      </c>
      <c r="B9" s="20" t="s">
        <v>3447</v>
      </c>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row>
    <row r="10" spans="1:31" ht="16" x14ac:dyDescent="0.25">
      <c r="A10" s="19"/>
      <c r="B10" s="24"/>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row>
    <row r="11" spans="1:31" ht="21" x14ac:dyDescent="0.3">
      <c r="B11" s="250" t="s">
        <v>3442</v>
      </c>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row>
    <row r="12" spans="1:31" x14ac:dyDescent="0.2">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row>
    <row r="13" spans="1:31" s="253" customFormat="1" ht="16" x14ac:dyDescent="0.25">
      <c r="A13" s="251" t="s">
        <v>116</v>
      </c>
      <c r="B13" s="251" t="s">
        <v>117</v>
      </c>
      <c r="C13" s="27" t="s">
        <v>3448</v>
      </c>
      <c r="D13" s="27" t="s">
        <v>3449</v>
      </c>
      <c r="E13" s="27" t="s">
        <v>3450</v>
      </c>
      <c r="F13" s="252" t="s">
        <v>635</v>
      </c>
      <c r="G13" s="252" t="s">
        <v>636</v>
      </c>
      <c r="H13" s="252" t="s">
        <v>637</v>
      </c>
      <c r="I13" s="252" t="s">
        <v>638</v>
      </c>
      <c r="J13" s="252" t="s">
        <v>639</v>
      </c>
      <c r="K13" s="252" t="s">
        <v>640</v>
      </c>
      <c r="L13" s="252" t="s">
        <v>641</v>
      </c>
      <c r="M13" s="252" t="s">
        <v>642</v>
      </c>
      <c r="N13" s="252" t="s">
        <v>643</v>
      </c>
      <c r="O13" s="252" t="s">
        <v>644</v>
      </c>
      <c r="P13" s="252" t="s">
        <v>645</v>
      </c>
      <c r="Q13" s="252" t="s">
        <v>646</v>
      </c>
      <c r="R13" s="252" t="s">
        <v>647</v>
      </c>
      <c r="S13" s="252" t="s">
        <v>648</v>
      </c>
      <c r="T13" s="252" t="s">
        <v>649</v>
      </c>
      <c r="U13" s="252" t="s">
        <v>650</v>
      </c>
      <c r="V13" s="252" t="s">
        <v>651</v>
      </c>
      <c r="W13" s="252" t="s">
        <v>652</v>
      </c>
      <c r="X13" s="252" t="s">
        <v>653</v>
      </c>
      <c r="Y13" s="252" t="s">
        <v>654</v>
      </c>
      <c r="Z13" s="252" t="s">
        <v>655</v>
      </c>
      <c r="AA13" s="252" t="s">
        <v>656</v>
      </c>
      <c r="AB13" s="252" t="s">
        <v>657</v>
      </c>
      <c r="AC13" s="252" t="s">
        <v>658</v>
      </c>
      <c r="AD13" s="252" t="s">
        <v>659</v>
      </c>
      <c r="AE13" s="252" t="s">
        <v>660</v>
      </c>
    </row>
    <row r="14" spans="1:31" ht="16" x14ac:dyDescent="0.2">
      <c r="A14" s="254" t="s">
        <v>122</v>
      </c>
      <c r="B14" s="254" t="s">
        <v>123</v>
      </c>
      <c r="C14" s="255"/>
      <c r="D14" s="255"/>
      <c r="E14" s="255" t="s">
        <v>3451</v>
      </c>
      <c r="F14" s="257" t="s">
        <v>666</v>
      </c>
      <c r="G14" s="257" t="s">
        <v>667</v>
      </c>
      <c r="H14" s="257" t="s">
        <v>668</v>
      </c>
      <c r="I14" s="257" t="s">
        <v>669</v>
      </c>
      <c r="J14" s="257" t="s">
        <v>670</v>
      </c>
      <c r="K14" s="257" t="s">
        <v>671</v>
      </c>
      <c r="L14" s="257" t="s">
        <v>672</v>
      </c>
      <c r="M14" s="257" t="s">
        <v>672</v>
      </c>
      <c r="N14" s="257" t="s">
        <v>672</v>
      </c>
      <c r="O14" s="257"/>
      <c r="P14" s="257" t="s">
        <v>672</v>
      </c>
      <c r="Q14" s="257"/>
      <c r="R14" s="257"/>
      <c r="S14" s="257" t="s">
        <v>672</v>
      </c>
      <c r="T14" s="257"/>
      <c r="U14" s="257"/>
      <c r="V14" s="257"/>
      <c r="W14" s="257" t="s">
        <v>672</v>
      </c>
      <c r="X14" s="257"/>
      <c r="Y14" s="257"/>
      <c r="Z14" s="257"/>
      <c r="AA14" s="257" t="s">
        <v>672</v>
      </c>
      <c r="AB14" s="257"/>
      <c r="AC14" s="257"/>
      <c r="AD14" s="257"/>
      <c r="AE14" s="257"/>
    </row>
    <row r="15" spans="1:31" ht="16" x14ac:dyDescent="0.2">
      <c r="A15" s="254" t="s">
        <v>130</v>
      </c>
      <c r="B15" s="254" t="s">
        <v>131</v>
      </c>
      <c r="C15" s="255" t="s">
        <v>672</v>
      </c>
      <c r="D15" s="255" t="s">
        <v>672</v>
      </c>
      <c r="E15" s="255" t="s">
        <v>3452</v>
      </c>
      <c r="F15" s="257" t="s">
        <v>666</v>
      </c>
      <c r="G15" s="257" t="s">
        <v>673</v>
      </c>
      <c r="H15" s="257" t="s">
        <v>674</v>
      </c>
      <c r="I15" s="257" t="s">
        <v>669</v>
      </c>
      <c r="J15" s="257" t="s">
        <v>670</v>
      </c>
      <c r="K15" s="257" t="s">
        <v>671</v>
      </c>
      <c r="L15" s="257" t="s">
        <v>672</v>
      </c>
      <c r="M15" s="257" t="s">
        <v>671</v>
      </c>
      <c r="N15" s="257"/>
      <c r="O15" s="257"/>
      <c r="P15" s="257" t="s">
        <v>672</v>
      </c>
      <c r="Q15" s="257"/>
      <c r="R15" s="257"/>
      <c r="S15" s="257"/>
      <c r="T15" s="257"/>
      <c r="U15" s="257"/>
      <c r="V15" s="257"/>
      <c r="W15" s="257"/>
      <c r="X15" s="257"/>
      <c r="Y15" s="257"/>
      <c r="Z15" s="257"/>
      <c r="AA15" s="257" t="s">
        <v>672</v>
      </c>
      <c r="AB15" s="257"/>
      <c r="AC15" s="257"/>
      <c r="AD15" s="257"/>
      <c r="AE15" s="257"/>
    </row>
    <row r="16" spans="1:31" ht="16" x14ac:dyDescent="0.2">
      <c r="A16" s="254" t="s">
        <v>136</v>
      </c>
      <c r="B16" s="254" t="s">
        <v>137</v>
      </c>
      <c r="C16" s="255" t="s">
        <v>672</v>
      </c>
      <c r="D16" s="255" t="s">
        <v>672</v>
      </c>
      <c r="E16" s="255" t="s">
        <v>3453</v>
      </c>
      <c r="F16" s="257" t="s">
        <v>675</v>
      </c>
      <c r="G16" s="257" t="s">
        <v>676</v>
      </c>
      <c r="H16" s="257" t="s">
        <v>677</v>
      </c>
      <c r="I16" s="257" t="s">
        <v>678</v>
      </c>
      <c r="J16" s="257" t="s">
        <v>679</v>
      </c>
      <c r="K16" s="257" t="s">
        <v>672</v>
      </c>
      <c r="L16" s="257" t="s">
        <v>672</v>
      </c>
      <c r="M16" s="257" t="s">
        <v>671</v>
      </c>
      <c r="N16" s="257"/>
      <c r="O16" s="257"/>
      <c r="P16" s="257"/>
      <c r="Q16" s="257" t="s">
        <v>672</v>
      </c>
      <c r="R16" s="257" t="s">
        <v>672</v>
      </c>
      <c r="S16" s="257"/>
      <c r="T16" s="257"/>
      <c r="U16" s="257"/>
      <c r="V16" s="257"/>
      <c r="W16" s="257"/>
      <c r="X16" s="257"/>
      <c r="Y16" s="257"/>
      <c r="Z16" s="257"/>
      <c r="AA16" s="257"/>
      <c r="AB16" s="257"/>
      <c r="AC16" s="257"/>
      <c r="AD16" s="257"/>
      <c r="AE16" s="257"/>
    </row>
    <row r="17" spans="1:31" ht="16" x14ac:dyDescent="0.2">
      <c r="A17" s="254" t="s">
        <v>141</v>
      </c>
      <c r="B17" s="254" t="s">
        <v>142</v>
      </c>
      <c r="C17" s="255" t="s">
        <v>672</v>
      </c>
      <c r="D17" s="255" t="s">
        <v>672</v>
      </c>
      <c r="E17" s="255" t="s">
        <v>3452</v>
      </c>
      <c r="F17" s="257" t="s">
        <v>666</v>
      </c>
      <c r="G17" s="257" t="s">
        <v>673</v>
      </c>
      <c r="H17" s="257" t="s">
        <v>674</v>
      </c>
      <c r="I17" s="257" t="s">
        <v>669</v>
      </c>
      <c r="J17" s="257" t="s">
        <v>670</v>
      </c>
      <c r="K17" s="257" t="s">
        <v>671</v>
      </c>
      <c r="L17" s="257" t="s">
        <v>672</v>
      </c>
      <c r="M17" s="257" t="s">
        <v>671</v>
      </c>
      <c r="N17" s="257" t="s">
        <v>672</v>
      </c>
      <c r="O17" s="257"/>
      <c r="P17" s="257" t="s">
        <v>672</v>
      </c>
      <c r="Q17" s="257"/>
      <c r="R17" s="257"/>
      <c r="S17" s="257"/>
      <c r="T17" s="257"/>
      <c r="U17" s="257"/>
      <c r="V17" s="257"/>
      <c r="W17" s="257" t="s">
        <v>672</v>
      </c>
      <c r="X17" s="257"/>
      <c r="Y17" s="257"/>
      <c r="Z17" s="257"/>
      <c r="AA17" s="257" t="s">
        <v>672</v>
      </c>
      <c r="AB17" s="257"/>
      <c r="AC17" s="257"/>
      <c r="AD17" s="257"/>
      <c r="AE17" s="257"/>
    </row>
    <row r="18" spans="1:31" ht="16" x14ac:dyDescent="0.2">
      <c r="A18" s="254" t="s">
        <v>146</v>
      </c>
      <c r="B18" s="254" t="s">
        <v>147</v>
      </c>
      <c r="C18" s="255" t="s">
        <v>672</v>
      </c>
      <c r="D18" s="255" t="s">
        <v>672</v>
      </c>
      <c r="E18" s="255" t="s">
        <v>3451</v>
      </c>
      <c r="F18" s="257" t="s">
        <v>666</v>
      </c>
      <c r="G18" s="257" t="s">
        <v>667</v>
      </c>
      <c r="H18" s="257" t="s">
        <v>680</v>
      </c>
      <c r="I18" s="257" t="s">
        <v>669</v>
      </c>
      <c r="J18" s="257" t="s">
        <v>670</v>
      </c>
      <c r="K18" s="257" t="s">
        <v>671</v>
      </c>
      <c r="L18" s="257" t="s">
        <v>672</v>
      </c>
      <c r="M18" s="257" t="s">
        <v>672</v>
      </c>
      <c r="N18" s="257" t="s">
        <v>672</v>
      </c>
      <c r="O18" s="257"/>
      <c r="P18" s="257"/>
      <c r="Q18" s="257"/>
      <c r="R18" s="257"/>
      <c r="S18" s="257" t="s">
        <v>672</v>
      </c>
      <c r="T18" s="257"/>
      <c r="U18" s="257"/>
      <c r="V18" s="257"/>
      <c r="W18" s="257"/>
      <c r="X18" s="257"/>
      <c r="Y18" s="257" t="s">
        <v>672</v>
      </c>
      <c r="Z18" s="257"/>
      <c r="AA18" s="257"/>
      <c r="AB18" s="257" t="s">
        <v>672</v>
      </c>
      <c r="AC18" s="257"/>
      <c r="AD18" s="257"/>
      <c r="AE18" s="257"/>
    </row>
    <row r="19" spans="1:31" ht="16" x14ac:dyDescent="0.2">
      <c r="A19" s="254" t="s">
        <v>151</v>
      </c>
      <c r="B19" s="254" t="s">
        <v>152</v>
      </c>
      <c r="C19" s="255" t="s">
        <v>672</v>
      </c>
      <c r="D19" s="255" t="s">
        <v>672</v>
      </c>
      <c r="E19" s="255" t="s">
        <v>3451</v>
      </c>
      <c r="F19" s="257" t="s">
        <v>666</v>
      </c>
      <c r="G19" s="257" t="s">
        <v>667</v>
      </c>
      <c r="H19" s="257" t="s">
        <v>680</v>
      </c>
      <c r="I19" s="257" t="s">
        <v>669</v>
      </c>
      <c r="J19" s="257" t="s">
        <v>670</v>
      </c>
      <c r="K19" s="257" t="s">
        <v>671</v>
      </c>
      <c r="L19" s="257" t="s">
        <v>672</v>
      </c>
      <c r="M19" s="257" t="s">
        <v>672</v>
      </c>
      <c r="N19" s="257" t="s">
        <v>672</v>
      </c>
      <c r="O19" s="257"/>
      <c r="P19" s="257" t="s">
        <v>672</v>
      </c>
      <c r="Q19" s="257"/>
      <c r="R19" s="257"/>
      <c r="S19" s="257" t="s">
        <v>672</v>
      </c>
      <c r="T19" s="257"/>
      <c r="U19" s="257"/>
      <c r="V19" s="257"/>
      <c r="W19" s="257"/>
      <c r="X19" s="257"/>
      <c r="Y19" s="257" t="s">
        <v>672</v>
      </c>
      <c r="Z19" s="257"/>
      <c r="AA19" s="257"/>
      <c r="AB19" s="257" t="s">
        <v>672</v>
      </c>
      <c r="AC19" s="257"/>
      <c r="AD19" s="257"/>
      <c r="AE19" s="257"/>
    </row>
    <row r="20" spans="1:31" ht="16" x14ac:dyDescent="0.2">
      <c r="A20" s="254" t="s">
        <v>162</v>
      </c>
      <c r="B20" s="254" t="s">
        <v>163</v>
      </c>
      <c r="C20" s="255"/>
      <c r="D20" s="255"/>
      <c r="E20" s="255"/>
      <c r="F20" s="257" t="s">
        <v>666</v>
      </c>
      <c r="G20" s="257" t="s">
        <v>681</v>
      </c>
      <c r="H20" s="257" t="s">
        <v>677</v>
      </c>
      <c r="I20" s="257" t="s">
        <v>669</v>
      </c>
      <c r="J20" s="257" t="s">
        <v>670</v>
      </c>
      <c r="K20" s="257" t="s">
        <v>671</v>
      </c>
      <c r="L20" s="257" t="s">
        <v>672</v>
      </c>
      <c r="M20" s="257" t="s">
        <v>671</v>
      </c>
      <c r="N20" s="257" t="s">
        <v>672</v>
      </c>
      <c r="O20" s="257"/>
      <c r="P20" s="257"/>
      <c r="Q20" s="257"/>
      <c r="R20" s="257" t="s">
        <v>672</v>
      </c>
      <c r="S20" s="257"/>
      <c r="T20" s="257" t="s">
        <v>672</v>
      </c>
      <c r="U20" s="257"/>
      <c r="V20" s="257" t="s">
        <v>672</v>
      </c>
      <c r="W20" s="257"/>
      <c r="X20" s="257"/>
      <c r="Y20" s="257"/>
      <c r="Z20" s="257"/>
      <c r="AA20" s="257"/>
      <c r="AB20" s="257"/>
      <c r="AC20" s="257"/>
      <c r="AD20" s="257"/>
      <c r="AE20" s="257" t="s">
        <v>672</v>
      </c>
    </row>
    <row r="21" spans="1:31" ht="16" x14ac:dyDescent="0.2">
      <c r="A21" s="254" t="s">
        <v>170</v>
      </c>
      <c r="B21" s="254" t="s">
        <v>171</v>
      </c>
      <c r="C21" s="255" t="s">
        <v>672</v>
      </c>
      <c r="D21" s="255" t="s">
        <v>672</v>
      </c>
      <c r="E21" s="255" t="s">
        <v>3451</v>
      </c>
      <c r="F21" s="257" t="s">
        <v>666</v>
      </c>
      <c r="G21" s="257" t="s">
        <v>681</v>
      </c>
      <c r="H21" s="257" t="s">
        <v>680</v>
      </c>
      <c r="I21" s="257" t="s">
        <v>669</v>
      </c>
      <c r="J21" s="257" t="s">
        <v>670</v>
      </c>
      <c r="K21" s="257" t="s">
        <v>671</v>
      </c>
      <c r="L21" s="257" t="s">
        <v>672</v>
      </c>
      <c r="M21" s="257" t="s">
        <v>672</v>
      </c>
      <c r="N21" s="257" t="s">
        <v>672</v>
      </c>
      <c r="O21" s="257"/>
      <c r="P21" s="257"/>
      <c r="Q21" s="257"/>
      <c r="R21" s="257"/>
      <c r="S21" s="257"/>
      <c r="T21" s="257" t="s">
        <v>672</v>
      </c>
      <c r="U21" s="257"/>
      <c r="V21" s="257"/>
      <c r="W21" s="257"/>
      <c r="X21" s="257"/>
      <c r="Y21" s="257"/>
      <c r="Z21" s="257"/>
      <c r="AA21" s="257"/>
      <c r="AB21" s="257"/>
      <c r="AC21" s="257"/>
      <c r="AD21" s="257"/>
      <c r="AE21" s="257" t="s">
        <v>672</v>
      </c>
    </row>
    <row r="22" spans="1:31" ht="16" x14ac:dyDescent="0.2">
      <c r="A22" s="254" t="s">
        <v>178</v>
      </c>
      <c r="B22" s="254" t="s">
        <v>179</v>
      </c>
      <c r="C22" s="255" t="s">
        <v>672</v>
      </c>
      <c r="D22" s="255" t="s">
        <v>672</v>
      </c>
      <c r="E22" s="255" t="s">
        <v>3452</v>
      </c>
      <c r="F22" s="257" t="s">
        <v>666</v>
      </c>
      <c r="G22" s="257" t="s">
        <v>682</v>
      </c>
      <c r="H22" s="257" t="s">
        <v>674</v>
      </c>
      <c r="I22" s="257" t="s">
        <v>669</v>
      </c>
      <c r="J22" s="257" t="s">
        <v>670</v>
      </c>
      <c r="K22" s="257" t="s">
        <v>672</v>
      </c>
      <c r="L22" s="257" t="s">
        <v>672</v>
      </c>
      <c r="M22" s="257" t="s">
        <v>671</v>
      </c>
      <c r="N22" s="257" t="s">
        <v>672</v>
      </c>
      <c r="O22" s="257"/>
      <c r="P22" s="257"/>
      <c r="Q22" s="257"/>
      <c r="R22" s="257" t="s">
        <v>672</v>
      </c>
      <c r="S22" s="257"/>
      <c r="T22" s="257"/>
      <c r="U22" s="257" t="s">
        <v>672</v>
      </c>
      <c r="V22" s="257"/>
      <c r="W22" s="257" t="s">
        <v>672</v>
      </c>
      <c r="X22" s="257"/>
      <c r="Y22" s="257"/>
      <c r="Z22" s="257" t="s">
        <v>672</v>
      </c>
      <c r="AA22" s="257"/>
      <c r="AB22" s="257"/>
      <c r="AC22" s="257" t="s">
        <v>672</v>
      </c>
      <c r="AD22" s="257"/>
      <c r="AE22" s="257"/>
    </row>
    <row r="23" spans="1:31" ht="16" x14ac:dyDescent="0.2">
      <c r="A23" s="254" t="s">
        <v>186</v>
      </c>
      <c r="B23" s="254" t="s">
        <v>187</v>
      </c>
      <c r="C23" s="255" t="s">
        <v>672</v>
      </c>
      <c r="D23" s="255" t="s">
        <v>672</v>
      </c>
      <c r="E23" s="255" t="s">
        <v>3451</v>
      </c>
      <c r="F23" s="257" t="s">
        <v>675</v>
      </c>
      <c r="G23" s="257" t="s">
        <v>683</v>
      </c>
      <c r="H23" s="257" t="s">
        <v>674</v>
      </c>
      <c r="I23" s="257" t="s">
        <v>669</v>
      </c>
      <c r="J23" s="257" t="s">
        <v>670</v>
      </c>
      <c r="K23" s="257" t="s">
        <v>671</v>
      </c>
      <c r="L23" s="257" t="s">
        <v>672</v>
      </c>
      <c r="M23" s="257" t="s">
        <v>671</v>
      </c>
      <c r="N23" s="257"/>
      <c r="O23" s="257" t="s">
        <v>672</v>
      </c>
      <c r="P23" s="257"/>
      <c r="Q23" s="257" t="s">
        <v>672</v>
      </c>
      <c r="R23" s="257"/>
      <c r="S23" s="257"/>
      <c r="T23" s="257"/>
      <c r="U23" s="257"/>
      <c r="V23" s="257"/>
      <c r="W23" s="257"/>
      <c r="X23" s="257"/>
      <c r="Y23" s="257"/>
      <c r="Z23" s="257"/>
      <c r="AA23" s="257"/>
      <c r="AB23" s="257"/>
      <c r="AC23" s="257"/>
      <c r="AD23" s="257" t="s">
        <v>672</v>
      </c>
      <c r="AE23" s="257"/>
    </row>
    <row r="24" spans="1:31" ht="16" x14ac:dyDescent="0.2">
      <c r="A24" s="254" t="s">
        <v>194</v>
      </c>
      <c r="B24" s="254" t="s">
        <v>195</v>
      </c>
      <c r="C24" s="255" t="s">
        <v>672</v>
      </c>
      <c r="D24" s="255" t="s">
        <v>672</v>
      </c>
      <c r="E24" s="255" t="s">
        <v>3453</v>
      </c>
      <c r="F24" s="257" t="s">
        <v>675</v>
      </c>
      <c r="G24" s="257" t="s">
        <v>684</v>
      </c>
      <c r="H24" s="257" t="s">
        <v>674</v>
      </c>
      <c r="I24" s="257" t="s">
        <v>669</v>
      </c>
      <c r="J24" s="257" t="s">
        <v>670</v>
      </c>
      <c r="K24" s="257" t="s">
        <v>671</v>
      </c>
      <c r="L24" s="257" t="s">
        <v>672</v>
      </c>
      <c r="M24" s="257" t="s">
        <v>671</v>
      </c>
      <c r="N24" s="257" t="s">
        <v>672</v>
      </c>
      <c r="O24" s="257" t="s">
        <v>672</v>
      </c>
      <c r="P24" s="257"/>
      <c r="Q24" s="257" t="s">
        <v>672</v>
      </c>
      <c r="R24" s="257"/>
      <c r="S24" s="257"/>
      <c r="T24" s="257"/>
      <c r="U24" s="257"/>
      <c r="V24" s="257"/>
      <c r="W24" s="257"/>
      <c r="X24" s="257"/>
      <c r="Y24" s="257"/>
      <c r="Z24" s="257"/>
      <c r="AA24" s="257"/>
      <c r="AB24" s="257"/>
      <c r="AC24" s="257"/>
      <c r="AD24" s="257" t="s">
        <v>672</v>
      </c>
      <c r="AE24" s="257"/>
    </row>
    <row r="25" spans="1:31" ht="16" x14ac:dyDescent="0.2">
      <c r="A25" s="254" t="s">
        <v>199</v>
      </c>
      <c r="B25" s="254" t="s">
        <v>200</v>
      </c>
      <c r="C25" s="255" t="s">
        <v>672</v>
      </c>
      <c r="D25" s="255" t="s">
        <v>672</v>
      </c>
      <c r="E25" s="255" t="s">
        <v>3452</v>
      </c>
      <c r="F25" s="257" t="s">
        <v>666</v>
      </c>
      <c r="G25" s="257" t="s">
        <v>673</v>
      </c>
      <c r="H25" s="257" t="s">
        <v>674</v>
      </c>
      <c r="I25" s="257" t="s">
        <v>669</v>
      </c>
      <c r="J25" s="257" t="s">
        <v>670</v>
      </c>
      <c r="K25" s="257" t="s">
        <v>671</v>
      </c>
      <c r="L25" s="257" t="s">
        <v>672</v>
      </c>
      <c r="M25" s="257" t="s">
        <v>671</v>
      </c>
      <c r="N25" s="257"/>
      <c r="O25" s="257"/>
      <c r="P25" s="257"/>
      <c r="Q25" s="257"/>
      <c r="R25" s="257"/>
      <c r="S25" s="257"/>
      <c r="T25" s="257"/>
      <c r="U25" s="257"/>
      <c r="V25" s="257"/>
      <c r="W25" s="257" t="s">
        <v>672</v>
      </c>
      <c r="X25" s="257"/>
      <c r="Y25" s="257"/>
      <c r="Z25" s="257"/>
      <c r="AA25" s="257" t="s">
        <v>672</v>
      </c>
      <c r="AB25" s="257"/>
      <c r="AC25" s="257"/>
      <c r="AD25" s="257"/>
      <c r="AE25" s="257"/>
    </row>
    <row r="26" spans="1:31" ht="16" x14ac:dyDescent="0.2">
      <c r="A26" s="254" t="s">
        <v>211</v>
      </c>
      <c r="B26" s="254" t="s">
        <v>212</v>
      </c>
      <c r="C26" s="255" t="s">
        <v>672</v>
      </c>
      <c r="D26" s="255" t="s">
        <v>672</v>
      </c>
      <c r="E26" s="255" t="s">
        <v>3451</v>
      </c>
      <c r="F26" s="257" t="s">
        <v>666</v>
      </c>
      <c r="G26" s="257" t="s">
        <v>667</v>
      </c>
      <c r="H26" s="257" t="s">
        <v>680</v>
      </c>
      <c r="I26" s="257" t="s">
        <v>669</v>
      </c>
      <c r="J26" s="257" t="s">
        <v>670</v>
      </c>
      <c r="K26" s="257" t="s">
        <v>672</v>
      </c>
      <c r="L26" s="257" t="s">
        <v>672</v>
      </c>
      <c r="M26" s="257" t="s">
        <v>671</v>
      </c>
      <c r="N26" s="257" t="s">
        <v>672</v>
      </c>
      <c r="O26" s="257"/>
      <c r="P26" s="257"/>
      <c r="Q26" s="257"/>
      <c r="R26" s="257"/>
      <c r="S26" s="257" t="s">
        <v>672</v>
      </c>
      <c r="T26" s="257"/>
      <c r="U26" s="257"/>
      <c r="V26" s="257"/>
      <c r="W26" s="257"/>
      <c r="X26" s="257"/>
      <c r="Y26" s="257" t="s">
        <v>672</v>
      </c>
      <c r="Z26" s="257" t="s">
        <v>672</v>
      </c>
      <c r="AA26" s="257"/>
      <c r="AB26" s="257" t="s">
        <v>672</v>
      </c>
      <c r="AC26" s="257"/>
      <c r="AD26" s="257"/>
      <c r="AE26" s="257"/>
    </row>
    <row r="27" spans="1:31" ht="16" x14ac:dyDescent="0.2">
      <c r="A27" s="254" t="s">
        <v>222</v>
      </c>
      <c r="B27" s="254" t="s">
        <v>223</v>
      </c>
      <c r="C27" s="255" t="s">
        <v>672</v>
      </c>
      <c r="D27" s="255" t="s">
        <v>672</v>
      </c>
      <c r="E27" s="255" t="s">
        <v>3451</v>
      </c>
      <c r="F27" s="257" t="s">
        <v>666</v>
      </c>
      <c r="G27" s="257" t="s">
        <v>681</v>
      </c>
      <c r="H27" s="257" t="s">
        <v>680</v>
      </c>
      <c r="I27" s="257" t="s">
        <v>669</v>
      </c>
      <c r="J27" s="257" t="s">
        <v>670</v>
      </c>
      <c r="K27" s="257" t="s">
        <v>672</v>
      </c>
      <c r="L27" s="257" t="s">
        <v>672</v>
      </c>
      <c r="M27" s="257" t="s">
        <v>671</v>
      </c>
      <c r="N27" s="257" t="s">
        <v>672</v>
      </c>
      <c r="O27" s="257"/>
      <c r="P27" s="257"/>
      <c r="Q27" s="257"/>
      <c r="R27" s="257" t="s">
        <v>672</v>
      </c>
      <c r="S27" s="257"/>
      <c r="T27" s="257" t="s">
        <v>672</v>
      </c>
      <c r="U27" s="257"/>
      <c r="V27" s="257" t="s">
        <v>672</v>
      </c>
      <c r="W27" s="257"/>
      <c r="X27" s="257" t="s">
        <v>672</v>
      </c>
      <c r="Y27" s="257"/>
      <c r="Z27" s="257"/>
      <c r="AA27" s="257"/>
      <c r="AB27" s="257"/>
      <c r="AC27" s="257"/>
      <c r="AD27" s="257"/>
      <c r="AE27" s="257" t="s">
        <v>672</v>
      </c>
    </row>
    <row r="28" spans="1:31" ht="16" x14ac:dyDescent="0.2">
      <c r="A28" s="254" t="s">
        <v>232</v>
      </c>
      <c r="B28" s="254" t="s">
        <v>233</v>
      </c>
      <c r="C28" s="255" t="s">
        <v>672</v>
      </c>
      <c r="D28" s="255" t="s">
        <v>672</v>
      </c>
      <c r="E28" s="255" t="s">
        <v>3451</v>
      </c>
      <c r="F28" s="257" t="s">
        <v>666</v>
      </c>
      <c r="G28" s="257" t="s">
        <v>682</v>
      </c>
      <c r="H28" s="257" t="s">
        <v>677</v>
      </c>
      <c r="I28" s="257" t="s">
        <v>678</v>
      </c>
      <c r="J28" s="257" t="s">
        <v>679</v>
      </c>
      <c r="K28" s="257" t="s">
        <v>672</v>
      </c>
      <c r="L28" s="257" t="s">
        <v>672</v>
      </c>
      <c r="M28" s="257" t="s">
        <v>671</v>
      </c>
      <c r="N28" s="257" t="s">
        <v>672</v>
      </c>
      <c r="O28" s="257"/>
      <c r="P28" s="257"/>
      <c r="Q28" s="257"/>
      <c r="R28" s="257" t="s">
        <v>672</v>
      </c>
      <c r="S28" s="257"/>
      <c r="T28" s="257"/>
      <c r="U28" s="257"/>
      <c r="V28" s="257"/>
      <c r="W28" s="257"/>
      <c r="X28" s="257"/>
      <c r="Y28" s="257"/>
      <c r="Z28" s="257"/>
      <c r="AA28" s="257"/>
      <c r="AB28" s="257"/>
      <c r="AC28" s="257"/>
      <c r="AD28" s="257"/>
      <c r="AE28" s="257"/>
    </row>
    <row r="29" spans="1:31" ht="16" x14ac:dyDescent="0.2">
      <c r="A29" s="254" t="s">
        <v>240</v>
      </c>
      <c r="B29" s="254" t="s">
        <v>241</v>
      </c>
      <c r="C29" s="255" t="s">
        <v>672</v>
      </c>
      <c r="D29" s="255" t="s">
        <v>672</v>
      </c>
      <c r="E29" s="255" t="s">
        <v>3452</v>
      </c>
      <c r="F29" s="257" t="s">
        <v>666</v>
      </c>
      <c r="G29" s="257" t="s">
        <v>686</v>
      </c>
      <c r="H29" s="257" t="s">
        <v>674</v>
      </c>
      <c r="I29" s="257" t="s">
        <v>669</v>
      </c>
      <c r="J29" s="257" t="s">
        <v>670</v>
      </c>
      <c r="K29" s="257" t="s">
        <v>671</v>
      </c>
      <c r="L29" s="257" t="s">
        <v>672</v>
      </c>
      <c r="M29" s="257" t="s">
        <v>671</v>
      </c>
      <c r="N29" s="257"/>
      <c r="O29" s="257"/>
      <c r="P29" s="257" t="s">
        <v>672</v>
      </c>
      <c r="Q29" s="257"/>
      <c r="R29" s="257"/>
      <c r="S29" s="257"/>
      <c r="T29" s="257"/>
      <c r="U29" s="257"/>
      <c r="V29" s="257"/>
      <c r="W29" s="257" t="s">
        <v>672</v>
      </c>
      <c r="X29" s="257"/>
      <c r="Y29" s="257"/>
      <c r="Z29" s="257" t="s">
        <v>672</v>
      </c>
      <c r="AA29" s="257" t="s">
        <v>672</v>
      </c>
      <c r="AB29" s="257"/>
      <c r="AC29" s="257"/>
      <c r="AD29" s="257"/>
      <c r="AE29" s="257"/>
    </row>
    <row r="30" spans="1:31" ht="16" x14ac:dyDescent="0.2">
      <c r="A30" s="254" t="s">
        <v>245</v>
      </c>
      <c r="B30" s="254" t="s">
        <v>246</v>
      </c>
      <c r="C30" s="255" t="s">
        <v>672</v>
      </c>
      <c r="D30" s="255" t="s">
        <v>672</v>
      </c>
      <c r="E30" s="255" t="s">
        <v>3451</v>
      </c>
      <c r="F30" s="257" t="s">
        <v>675</v>
      </c>
      <c r="G30" s="257" t="s">
        <v>687</v>
      </c>
      <c r="H30" s="257" t="s">
        <v>680</v>
      </c>
      <c r="I30" s="257" t="s">
        <v>669</v>
      </c>
      <c r="J30" s="257" t="s">
        <v>670</v>
      </c>
      <c r="K30" s="257" t="s">
        <v>671</v>
      </c>
      <c r="L30" s="257" t="s">
        <v>672</v>
      </c>
      <c r="M30" s="257" t="s">
        <v>672</v>
      </c>
      <c r="N30" s="257"/>
      <c r="O30" s="257" t="s">
        <v>672</v>
      </c>
      <c r="P30" s="257"/>
      <c r="Q30" s="257" t="s">
        <v>672</v>
      </c>
      <c r="R30" s="257"/>
      <c r="S30" s="257"/>
      <c r="T30" s="257"/>
      <c r="U30" s="257"/>
      <c r="V30" s="257"/>
      <c r="W30" s="257"/>
      <c r="X30" s="257"/>
      <c r="Y30" s="257"/>
      <c r="Z30" s="257"/>
      <c r="AA30" s="257"/>
      <c r="AB30" s="257"/>
      <c r="AC30" s="257"/>
      <c r="AD30" s="257" t="s">
        <v>672</v>
      </c>
      <c r="AE30" s="257"/>
    </row>
    <row r="31" spans="1:31" ht="16" x14ac:dyDescent="0.2">
      <c r="A31" s="254" t="s">
        <v>250</v>
      </c>
      <c r="B31" s="254" t="s">
        <v>251</v>
      </c>
      <c r="C31" s="255" t="s">
        <v>672</v>
      </c>
      <c r="D31" s="255" t="s">
        <v>672</v>
      </c>
      <c r="E31" s="255" t="s">
        <v>3452</v>
      </c>
      <c r="F31" s="257" t="s">
        <v>666</v>
      </c>
      <c r="G31" s="257" t="s">
        <v>686</v>
      </c>
      <c r="H31" s="257" t="s">
        <v>680</v>
      </c>
      <c r="I31" s="257" t="s">
        <v>669</v>
      </c>
      <c r="J31" s="257" t="s">
        <v>670</v>
      </c>
      <c r="K31" s="257" t="s">
        <v>671</v>
      </c>
      <c r="L31" s="257" t="s">
        <v>672</v>
      </c>
      <c r="M31" s="257" t="s">
        <v>671</v>
      </c>
      <c r="N31" s="257" t="s">
        <v>672</v>
      </c>
      <c r="O31" s="257"/>
      <c r="P31" s="257" t="s">
        <v>672</v>
      </c>
      <c r="Q31" s="257"/>
      <c r="R31" s="257"/>
      <c r="S31" s="257"/>
      <c r="T31" s="257"/>
      <c r="U31" s="257"/>
      <c r="V31" s="257"/>
      <c r="W31" s="257" t="s">
        <v>672</v>
      </c>
      <c r="X31" s="257"/>
      <c r="Y31" s="257"/>
      <c r="Z31" s="257" t="s">
        <v>672</v>
      </c>
      <c r="AA31" s="257" t="s">
        <v>672</v>
      </c>
      <c r="AB31" s="257"/>
      <c r="AC31" s="257"/>
      <c r="AD31" s="257"/>
      <c r="AE31" s="257"/>
    </row>
    <row r="32" spans="1:31" ht="16" x14ac:dyDescent="0.2">
      <c r="A32" s="254" t="s">
        <v>255</v>
      </c>
      <c r="B32" s="254" t="s">
        <v>256</v>
      </c>
      <c r="C32" s="255" t="s">
        <v>672</v>
      </c>
      <c r="D32" s="255" t="s">
        <v>672</v>
      </c>
      <c r="E32" s="255" t="s">
        <v>3451</v>
      </c>
      <c r="F32" s="257" t="s">
        <v>666</v>
      </c>
      <c r="G32" s="257" t="s">
        <v>681</v>
      </c>
      <c r="H32" s="257" t="s">
        <v>680</v>
      </c>
      <c r="I32" s="257" t="s">
        <v>669</v>
      </c>
      <c r="J32" s="257" t="s">
        <v>670</v>
      </c>
      <c r="K32" s="257" t="s">
        <v>671</v>
      </c>
      <c r="L32" s="257" t="s">
        <v>672</v>
      </c>
      <c r="M32" s="257" t="s">
        <v>672</v>
      </c>
      <c r="N32" s="257" t="s">
        <v>672</v>
      </c>
      <c r="O32" s="257"/>
      <c r="P32" s="257" t="s">
        <v>672</v>
      </c>
      <c r="Q32" s="257"/>
      <c r="R32" s="257"/>
      <c r="S32" s="257"/>
      <c r="T32" s="257" t="s">
        <v>672</v>
      </c>
      <c r="U32" s="257" t="s">
        <v>672</v>
      </c>
      <c r="V32" s="257"/>
      <c r="W32" s="257"/>
      <c r="X32" s="257"/>
      <c r="Y32" s="257"/>
      <c r="Z32" s="257"/>
      <c r="AA32" s="257"/>
      <c r="AB32" s="257"/>
      <c r="AC32" s="257"/>
      <c r="AD32" s="257"/>
      <c r="AE32" s="257" t="s">
        <v>672</v>
      </c>
    </row>
    <row r="33" spans="1:31" ht="16" x14ac:dyDescent="0.2">
      <c r="A33" s="254" t="s">
        <v>263</v>
      </c>
      <c r="B33" s="254" t="s">
        <v>264</v>
      </c>
      <c r="C33" s="255" t="s">
        <v>672</v>
      </c>
      <c r="D33" s="255" t="s">
        <v>672</v>
      </c>
      <c r="E33" s="255" t="s">
        <v>3451</v>
      </c>
      <c r="F33" s="257" t="s">
        <v>666</v>
      </c>
      <c r="G33" s="257" t="s">
        <v>681</v>
      </c>
      <c r="H33" s="257" t="s">
        <v>674</v>
      </c>
      <c r="I33" s="257" t="s">
        <v>669</v>
      </c>
      <c r="J33" s="257" t="s">
        <v>670</v>
      </c>
      <c r="K33" s="257" t="s">
        <v>671</v>
      </c>
      <c r="L33" s="257" t="s">
        <v>672</v>
      </c>
      <c r="M33" s="257" t="s">
        <v>671</v>
      </c>
      <c r="N33" s="257" t="s">
        <v>672</v>
      </c>
      <c r="O33" s="257"/>
      <c r="P33" s="257"/>
      <c r="Q33" s="257"/>
      <c r="R33" s="257" t="s">
        <v>672</v>
      </c>
      <c r="S33" s="257"/>
      <c r="T33" s="257" t="s">
        <v>672</v>
      </c>
      <c r="U33" s="257"/>
      <c r="V33" s="257" t="s">
        <v>672</v>
      </c>
      <c r="W33" s="257"/>
      <c r="X33" s="257" t="s">
        <v>672</v>
      </c>
      <c r="Y33" s="257"/>
      <c r="Z33" s="257"/>
      <c r="AA33" s="257"/>
      <c r="AB33" s="257"/>
      <c r="AC33" s="257"/>
      <c r="AD33" s="257"/>
      <c r="AE33" s="257" t="s">
        <v>672</v>
      </c>
    </row>
    <row r="34" spans="1:31" ht="16" x14ac:dyDescent="0.2">
      <c r="A34" s="254" t="s">
        <v>271</v>
      </c>
      <c r="B34" s="254" t="s">
        <v>272</v>
      </c>
      <c r="C34" s="255" t="s">
        <v>671</v>
      </c>
      <c r="D34" s="255" t="s">
        <v>671</v>
      </c>
      <c r="E34" s="255" t="s">
        <v>3451</v>
      </c>
      <c r="F34" s="257" t="s">
        <v>666</v>
      </c>
      <c r="G34" s="257" t="s">
        <v>667</v>
      </c>
      <c r="H34" s="257" t="s">
        <v>674</v>
      </c>
      <c r="I34" s="257" t="s">
        <v>669</v>
      </c>
      <c r="J34" s="257" t="s">
        <v>670</v>
      </c>
      <c r="K34" s="257" t="s">
        <v>671</v>
      </c>
      <c r="L34" s="257" t="s">
        <v>672</v>
      </c>
      <c r="M34" s="257" t="s">
        <v>671</v>
      </c>
      <c r="N34" s="257" t="s">
        <v>672</v>
      </c>
      <c r="O34" s="257" t="s">
        <v>672</v>
      </c>
      <c r="P34" s="257"/>
      <c r="Q34" s="257"/>
      <c r="R34" s="257"/>
      <c r="S34" s="257" t="s">
        <v>672</v>
      </c>
      <c r="T34" s="257"/>
      <c r="U34" s="257"/>
      <c r="V34" s="257"/>
      <c r="W34" s="257"/>
      <c r="X34" s="257"/>
      <c r="Y34" s="257" t="s">
        <v>672</v>
      </c>
      <c r="Z34" s="257"/>
      <c r="AA34" s="257"/>
      <c r="AB34" s="257" t="s">
        <v>672</v>
      </c>
      <c r="AC34" s="257"/>
      <c r="AD34" s="257"/>
      <c r="AE34" s="257"/>
    </row>
    <row r="35" spans="1:31" ht="16" x14ac:dyDescent="0.2">
      <c r="A35" s="254" t="s">
        <v>279</v>
      </c>
      <c r="B35" s="254" t="s">
        <v>280</v>
      </c>
      <c r="C35" s="255"/>
      <c r="D35" s="255"/>
      <c r="E35" s="255"/>
      <c r="F35" s="257" t="s">
        <v>675</v>
      </c>
      <c r="G35" s="257" t="s">
        <v>687</v>
      </c>
      <c r="H35" s="257" t="s">
        <v>674</v>
      </c>
      <c r="I35" s="257" t="s">
        <v>669</v>
      </c>
      <c r="J35" s="257" t="s">
        <v>670</v>
      </c>
      <c r="K35" s="257" t="s">
        <v>671</v>
      </c>
      <c r="L35" s="257" t="s">
        <v>672</v>
      </c>
      <c r="M35" s="257" t="s">
        <v>671</v>
      </c>
      <c r="N35" s="257"/>
      <c r="O35" s="257" t="s">
        <v>672</v>
      </c>
      <c r="P35" s="257"/>
      <c r="Q35" s="257" t="s">
        <v>672</v>
      </c>
      <c r="R35" s="257"/>
      <c r="S35" s="257"/>
      <c r="T35" s="257"/>
      <c r="U35" s="257"/>
      <c r="V35" s="257"/>
      <c r="W35" s="257"/>
      <c r="X35" s="257"/>
      <c r="Y35" s="257"/>
      <c r="Z35" s="257"/>
      <c r="AA35" s="257"/>
      <c r="AB35" s="257"/>
      <c r="AC35" s="257"/>
      <c r="AD35" s="257" t="s">
        <v>672</v>
      </c>
      <c r="AE35" s="257"/>
    </row>
    <row r="36" spans="1:31" ht="16" x14ac:dyDescent="0.2">
      <c r="A36" s="254" t="s">
        <v>284</v>
      </c>
      <c r="B36" s="254" t="s">
        <v>285</v>
      </c>
      <c r="C36" s="255" t="s">
        <v>672</v>
      </c>
      <c r="D36" s="255" t="s">
        <v>672</v>
      </c>
      <c r="E36" s="255" t="s">
        <v>3451</v>
      </c>
      <c r="F36" s="257" t="s">
        <v>675</v>
      </c>
      <c r="G36" s="257" t="s">
        <v>687</v>
      </c>
      <c r="H36" s="257" t="s">
        <v>680</v>
      </c>
      <c r="I36" s="257" t="s">
        <v>669</v>
      </c>
      <c r="J36" s="257" t="s">
        <v>670</v>
      </c>
      <c r="K36" s="257" t="s">
        <v>671</v>
      </c>
      <c r="L36" s="257" t="s">
        <v>672</v>
      </c>
      <c r="M36" s="257" t="s">
        <v>671</v>
      </c>
      <c r="N36" s="257"/>
      <c r="O36" s="257" t="s">
        <v>672</v>
      </c>
      <c r="P36" s="257"/>
      <c r="Q36" s="257" t="s">
        <v>672</v>
      </c>
      <c r="R36" s="257"/>
      <c r="S36" s="257"/>
      <c r="T36" s="257"/>
      <c r="U36" s="257"/>
      <c r="V36" s="257"/>
      <c r="W36" s="257"/>
      <c r="X36" s="257"/>
      <c r="Y36" s="257"/>
      <c r="Z36" s="257"/>
      <c r="AA36" s="257"/>
      <c r="AB36" s="257"/>
      <c r="AC36" s="257"/>
      <c r="AD36" s="257" t="s">
        <v>672</v>
      </c>
      <c r="AE36" s="257"/>
    </row>
    <row r="37" spans="1:31" ht="16" x14ac:dyDescent="0.2">
      <c r="A37" s="254" t="s">
        <v>289</v>
      </c>
      <c r="B37" s="254" t="s">
        <v>290</v>
      </c>
      <c r="C37" s="255" t="s">
        <v>672</v>
      </c>
      <c r="D37" s="255" t="s">
        <v>672</v>
      </c>
      <c r="E37" s="255" t="s">
        <v>3451</v>
      </c>
      <c r="F37" s="257" t="s">
        <v>666</v>
      </c>
      <c r="G37" s="257" t="s">
        <v>682</v>
      </c>
      <c r="H37" s="257" t="s">
        <v>680</v>
      </c>
      <c r="I37" s="257" t="s">
        <v>669</v>
      </c>
      <c r="J37" s="257" t="s">
        <v>670</v>
      </c>
      <c r="K37" s="257" t="s">
        <v>671</v>
      </c>
      <c r="L37" s="257" t="s">
        <v>672</v>
      </c>
      <c r="M37" s="257" t="s">
        <v>671</v>
      </c>
      <c r="N37" s="257" t="s">
        <v>672</v>
      </c>
      <c r="O37" s="257"/>
      <c r="P37" s="257" t="s">
        <v>672</v>
      </c>
      <c r="Q37" s="257"/>
      <c r="R37" s="257"/>
      <c r="S37" s="257"/>
      <c r="T37" s="257"/>
      <c r="U37" s="257"/>
      <c r="V37" s="257"/>
      <c r="W37" s="257" t="s">
        <v>672</v>
      </c>
      <c r="X37" s="257"/>
      <c r="Y37" s="257"/>
      <c r="Z37" s="257"/>
      <c r="AA37" s="257"/>
      <c r="AB37" s="257"/>
      <c r="AC37" s="257" t="s">
        <v>672</v>
      </c>
      <c r="AD37" s="257"/>
      <c r="AE37" s="257"/>
    </row>
    <row r="38" spans="1:31" ht="16" x14ac:dyDescent="0.2">
      <c r="A38" s="254" t="s">
        <v>294</v>
      </c>
      <c r="B38" s="254" t="s">
        <v>295</v>
      </c>
      <c r="C38" s="255" t="s">
        <v>672</v>
      </c>
      <c r="D38" s="255" t="s">
        <v>672</v>
      </c>
      <c r="E38" s="255" t="s">
        <v>3454</v>
      </c>
      <c r="F38" s="257" t="s">
        <v>666</v>
      </c>
      <c r="G38" s="257" t="s">
        <v>681</v>
      </c>
      <c r="H38" s="257" t="s">
        <v>680</v>
      </c>
      <c r="I38" s="257" t="s">
        <v>669</v>
      </c>
      <c r="J38" s="257" t="s">
        <v>670</v>
      </c>
      <c r="K38" s="257" t="s">
        <v>671</v>
      </c>
      <c r="L38" s="257" t="s">
        <v>672</v>
      </c>
      <c r="M38" s="257" t="s">
        <v>672</v>
      </c>
      <c r="N38" s="257" t="s">
        <v>672</v>
      </c>
      <c r="O38" s="257"/>
      <c r="P38" s="257"/>
      <c r="Q38" s="257"/>
      <c r="R38" s="257"/>
      <c r="S38" s="257"/>
      <c r="T38" s="257" t="s">
        <v>672</v>
      </c>
      <c r="U38" s="257" t="s">
        <v>672</v>
      </c>
      <c r="V38" s="257"/>
      <c r="W38" s="257"/>
      <c r="X38" s="257"/>
      <c r="Y38" s="257" t="s">
        <v>672</v>
      </c>
      <c r="Z38" s="257"/>
      <c r="AA38" s="257"/>
      <c r="AB38" s="257"/>
      <c r="AC38" s="257"/>
      <c r="AD38" s="257"/>
      <c r="AE38" s="257" t="s">
        <v>672</v>
      </c>
    </row>
    <row r="39" spans="1:31" ht="16" x14ac:dyDescent="0.2">
      <c r="A39" s="254" t="s">
        <v>320</v>
      </c>
      <c r="B39" s="254" t="s">
        <v>321</v>
      </c>
      <c r="C39" s="255"/>
      <c r="D39" s="255"/>
      <c r="E39" s="255"/>
      <c r="F39" s="257" t="s">
        <v>675</v>
      </c>
      <c r="G39" s="257" t="s">
        <v>687</v>
      </c>
      <c r="H39" s="257" t="s">
        <v>674</v>
      </c>
      <c r="I39" s="257" t="s">
        <v>669</v>
      </c>
      <c r="J39" s="257" t="s">
        <v>670</v>
      </c>
      <c r="K39" s="257" t="s">
        <v>671</v>
      </c>
      <c r="L39" s="257" t="s">
        <v>672</v>
      </c>
      <c r="M39" s="257"/>
      <c r="N39" s="257"/>
      <c r="O39" s="257" t="s">
        <v>672</v>
      </c>
      <c r="P39" s="257"/>
      <c r="Q39" s="257" t="s">
        <v>672</v>
      </c>
      <c r="R39" s="257"/>
      <c r="S39" s="257"/>
      <c r="T39" s="257"/>
      <c r="U39" s="257"/>
      <c r="V39" s="257"/>
      <c r="W39" s="257"/>
      <c r="X39" s="257"/>
      <c r="Y39" s="257"/>
      <c r="Z39" s="257"/>
      <c r="AA39" s="257"/>
      <c r="AB39" s="257"/>
      <c r="AC39" s="257"/>
      <c r="AD39" s="257" t="s">
        <v>672</v>
      </c>
      <c r="AE39" s="257"/>
    </row>
    <row r="40" spans="1:31" ht="16" x14ac:dyDescent="0.2">
      <c r="A40" s="254" t="s">
        <v>299</v>
      </c>
      <c r="B40" s="254" t="s">
        <v>300</v>
      </c>
      <c r="C40" s="255"/>
      <c r="D40" s="255"/>
      <c r="E40" s="255"/>
      <c r="F40" s="257" t="s">
        <v>675</v>
      </c>
      <c r="G40" s="257" t="s">
        <v>687</v>
      </c>
      <c r="H40" s="257" t="s">
        <v>674</v>
      </c>
      <c r="I40" s="257" t="s">
        <v>669</v>
      </c>
      <c r="J40" s="257" t="s">
        <v>670</v>
      </c>
      <c r="K40" s="257" t="s">
        <v>671</v>
      </c>
      <c r="L40" s="257" t="s">
        <v>672</v>
      </c>
      <c r="M40" s="257" t="s">
        <v>671</v>
      </c>
      <c r="N40" s="257"/>
      <c r="O40" s="257" t="s">
        <v>672</v>
      </c>
      <c r="P40" s="257"/>
      <c r="Q40" s="257" t="s">
        <v>672</v>
      </c>
      <c r="R40" s="257"/>
      <c r="S40" s="257"/>
      <c r="T40" s="257"/>
      <c r="U40" s="257"/>
      <c r="V40" s="257"/>
      <c r="W40" s="257"/>
      <c r="X40" s="257"/>
      <c r="Y40" s="257"/>
      <c r="Z40" s="257"/>
      <c r="AA40" s="257"/>
      <c r="AB40" s="257"/>
      <c r="AC40" s="257"/>
      <c r="AD40" s="257" t="s">
        <v>672</v>
      </c>
      <c r="AE40" s="257"/>
    </row>
    <row r="41" spans="1:31" ht="16" x14ac:dyDescent="0.2">
      <c r="A41" s="254" t="s">
        <v>304</v>
      </c>
      <c r="B41" s="254" t="s">
        <v>305</v>
      </c>
      <c r="C41" s="255" t="s">
        <v>672</v>
      </c>
      <c r="D41" s="255" t="s">
        <v>672</v>
      </c>
      <c r="E41" s="255" t="s">
        <v>3451</v>
      </c>
      <c r="F41" s="257" t="s">
        <v>666</v>
      </c>
      <c r="G41" s="257" t="s">
        <v>667</v>
      </c>
      <c r="H41" s="257" t="s">
        <v>668</v>
      </c>
      <c r="I41" s="257" t="s">
        <v>669</v>
      </c>
      <c r="J41" s="257" t="s">
        <v>670</v>
      </c>
      <c r="K41" s="257" t="s">
        <v>671</v>
      </c>
      <c r="L41" s="257" t="s">
        <v>672</v>
      </c>
      <c r="M41" s="257" t="s">
        <v>672</v>
      </c>
      <c r="N41" s="257" t="s">
        <v>672</v>
      </c>
      <c r="O41" s="257"/>
      <c r="P41" s="257" t="s">
        <v>672</v>
      </c>
      <c r="Q41" s="257"/>
      <c r="R41" s="257"/>
      <c r="S41" s="257" t="s">
        <v>672</v>
      </c>
      <c r="T41" s="257"/>
      <c r="U41" s="257"/>
      <c r="V41" s="257"/>
      <c r="W41" s="257"/>
      <c r="X41" s="257"/>
      <c r="Y41" s="257" t="s">
        <v>672</v>
      </c>
      <c r="Z41" s="257"/>
      <c r="AA41" s="257"/>
      <c r="AB41" s="257" t="s">
        <v>672</v>
      </c>
      <c r="AC41" s="257"/>
      <c r="AD41" s="257"/>
      <c r="AE41" s="257"/>
    </row>
    <row r="42" spans="1:31" ht="16" x14ac:dyDescent="0.2">
      <c r="A42" s="254" t="s">
        <v>312</v>
      </c>
      <c r="B42" s="254" t="s">
        <v>313</v>
      </c>
      <c r="C42" s="255" t="s">
        <v>672</v>
      </c>
      <c r="D42" s="255" t="s">
        <v>672</v>
      </c>
      <c r="E42" s="255" t="s">
        <v>3451</v>
      </c>
      <c r="F42" s="257" t="s">
        <v>675</v>
      </c>
      <c r="G42" s="257" t="s">
        <v>676</v>
      </c>
      <c r="H42" s="257" t="s">
        <v>677</v>
      </c>
      <c r="I42" s="257" t="s">
        <v>678</v>
      </c>
      <c r="J42" s="257" t="s">
        <v>679</v>
      </c>
      <c r="K42" s="257" t="s">
        <v>671</v>
      </c>
      <c r="L42" s="257" t="s">
        <v>672</v>
      </c>
      <c r="M42" s="257" t="s">
        <v>671</v>
      </c>
      <c r="N42" s="257"/>
      <c r="O42" s="257"/>
      <c r="P42" s="257"/>
      <c r="Q42" s="257" t="s">
        <v>672</v>
      </c>
      <c r="R42" s="257" t="s">
        <v>672</v>
      </c>
      <c r="S42" s="257"/>
      <c r="T42" s="257"/>
      <c r="U42" s="257"/>
      <c r="V42" s="257"/>
      <c r="W42" s="257"/>
      <c r="X42" s="257"/>
      <c r="Y42" s="257"/>
      <c r="Z42" s="257"/>
      <c r="AA42" s="257"/>
      <c r="AB42" s="257"/>
      <c r="AC42" s="257"/>
      <c r="AD42" s="257"/>
      <c r="AE42" s="257"/>
    </row>
    <row r="43" spans="1:31" ht="16" x14ac:dyDescent="0.2">
      <c r="A43" s="254" t="s">
        <v>325</v>
      </c>
      <c r="B43" s="254" t="s">
        <v>326</v>
      </c>
      <c r="C43" s="255" t="s">
        <v>672</v>
      </c>
      <c r="D43" s="255" t="s">
        <v>672</v>
      </c>
      <c r="E43" s="255" t="s">
        <v>3451</v>
      </c>
      <c r="F43" s="257" t="s">
        <v>666</v>
      </c>
      <c r="G43" s="257" t="s">
        <v>667</v>
      </c>
      <c r="H43" s="257" t="s">
        <v>680</v>
      </c>
      <c r="I43" s="257" t="s">
        <v>669</v>
      </c>
      <c r="J43" s="257" t="s">
        <v>670</v>
      </c>
      <c r="K43" s="257" t="s">
        <v>671</v>
      </c>
      <c r="L43" s="257" t="s">
        <v>672</v>
      </c>
      <c r="M43" s="257" t="s">
        <v>671</v>
      </c>
      <c r="N43" s="257" t="s">
        <v>672</v>
      </c>
      <c r="O43" s="257"/>
      <c r="P43" s="257"/>
      <c r="Q43" s="257"/>
      <c r="R43" s="257"/>
      <c r="S43" s="257" t="s">
        <v>672</v>
      </c>
      <c r="T43" s="257"/>
      <c r="U43" s="257"/>
      <c r="V43" s="257"/>
      <c r="W43" s="257" t="s">
        <v>672</v>
      </c>
      <c r="X43" s="257"/>
      <c r="Y43" s="257"/>
      <c r="Z43" s="257" t="s">
        <v>672</v>
      </c>
      <c r="AA43" s="257" t="s">
        <v>672</v>
      </c>
      <c r="AB43" s="257"/>
      <c r="AC43" s="257"/>
      <c r="AD43" s="257"/>
      <c r="AE43" s="257"/>
    </row>
    <row r="44" spans="1:31" ht="16" x14ac:dyDescent="0.2">
      <c r="A44" s="254" t="s">
        <v>331</v>
      </c>
      <c r="B44" s="254" t="s">
        <v>332</v>
      </c>
      <c r="C44" s="255"/>
      <c r="D44" s="255"/>
      <c r="E44" s="255"/>
      <c r="F44" s="257" t="s">
        <v>675</v>
      </c>
      <c r="G44" s="257" t="s">
        <v>687</v>
      </c>
      <c r="H44" s="257" t="s">
        <v>677</v>
      </c>
      <c r="I44" s="257" t="s">
        <v>669</v>
      </c>
      <c r="J44" s="257" t="s">
        <v>670</v>
      </c>
      <c r="K44" s="257" t="s">
        <v>671</v>
      </c>
      <c r="L44" s="257" t="s">
        <v>672</v>
      </c>
      <c r="M44" s="257" t="s">
        <v>671</v>
      </c>
      <c r="N44" s="257"/>
      <c r="O44" s="257" t="s">
        <v>672</v>
      </c>
      <c r="P44" s="257"/>
      <c r="Q44" s="257" t="s">
        <v>672</v>
      </c>
      <c r="R44" s="257"/>
      <c r="S44" s="257"/>
      <c r="T44" s="257"/>
      <c r="U44" s="257"/>
      <c r="V44" s="257"/>
      <c r="W44" s="257"/>
      <c r="X44" s="257"/>
      <c r="Y44" s="257"/>
      <c r="Z44" s="257"/>
      <c r="AA44" s="257"/>
      <c r="AB44" s="257"/>
      <c r="AC44" s="257"/>
      <c r="AD44" s="257" t="s">
        <v>672</v>
      </c>
      <c r="AE44" s="257"/>
    </row>
    <row r="45" spans="1:31" ht="16" x14ac:dyDescent="0.2">
      <c r="A45" s="254" t="s">
        <v>336</v>
      </c>
      <c r="B45" s="254" t="s">
        <v>337</v>
      </c>
      <c r="C45" s="255" t="s">
        <v>672</v>
      </c>
      <c r="D45" s="255" t="s">
        <v>672</v>
      </c>
      <c r="E45" s="255" t="s">
        <v>3451</v>
      </c>
      <c r="F45" s="257" t="s">
        <v>675</v>
      </c>
      <c r="G45" s="257" t="s">
        <v>684</v>
      </c>
      <c r="H45" s="257" t="s">
        <v>680</v>
      </c>
      <c r="I45" s="257" t="s">
        <v>669</v>
      </c>
      <c r="J45" s="257" t="s">
        <v>670</v>
      </c>
      <c r="K45" s="257" t="s">
        <v>671</v>
      </c>
      <c r="L45" s="257" t="s">
        <v>672</v>
      </c>
      <c r="M45" s="257" t="s">
        <v>671</v>
      </c>
      <c r="N45" s="257"/>
      <c r="O45" s="257" t="s">
        <v>672</v>
      </c>
      <c r="P45" s="257"/>
      <c r="Q45" s="257" t="s">
        <v>672</v>
      </c>
      <c r="R45" s="257" t="s">
        <v>672</v>
      </c>
      <c r="S45" s="257"/>
      <c r="T45" s="257"/>
      <c r="U45" s="257"/>
      <c r="V45" s="257"/>
      <c r="W45" s="257"/>
      <c r="X45" s="257"/>
      <c r="Y45" s="257"/>
      <c r="Z45" s="257"/>
      <c r="AA45" s="257"/>
      <c r="AB45" s="257"/>
      <c r="AC45" s="257"/>
      <c r="AD45" s="257" t="s">
        <v>672</v>
      </c>
      <c r="AE45" s="257"/>
    </row>
    <row r="46" spans="1:31" ht="16" x14ac:dyDescent="0.2">
      <c r="A46" s="254" t="s">
        <v>344</v>
      </c>
      <c r="B46" s="254" t="s">
        <v>345</v>
      </c>
      <c r="C46" s="255" t="s">
        <v>672</v>
      </c>
      <c r="D46" s="255" t="s">
        <v>672</v>
      </c>
      <c r="E46" s="255" t="s">
        <v>3451</v>
      </c>
      <c r="F46" s="257" t="s">
        <v>666</v>
      </c>
      <c r="G46" s="257" t="s">
        <v>681</v>
      </c>
      <c r="H46" s="257" t="s">
        <v>680</v>
      </c>
      <c r="I46" s="257" t="s">
        <v>669</v>
      </c>
      <c r="J46" s="257" t="s">
        <v>670</v>
      </c>
      <c r="K46" s="257" t="s">
        <v>671</v>
      </c>
      <c r="L46" s="257" t="s">
        <v>672</v>
      </c>
      <c r="M46" s="257" t="s">
        <v>671</v>
      </c>
      <c r="N46" s="257" t="s">
        <v>672</v>
      </c>
      <c r="O46" s="257"/>
      <c r="P46" s="257"/>
      <c r="Q46" s="257"/>
      <c r="R46" s="257" t="s">
        <v>672</v>
      </c>
      <c r="S46" s="257"/>
      <c r="T46" s="257" t="s">
        <v>672</v>
      </c>
      <c r="U46" s="257"/>
      <c r="V46" s="257" t="s">
        <v>672</v>
      </c>
      <c r="W46" s="257"/>
      <c r="X46" s="257"/>
      <c r="Y46" s="257"/>
      <c r="Z46" s="257"/>
      <c r="AA46" s="257"/>
      <c r="AB46" s="257"/>
      <c r="AC46" s="257"/>
      <c r="AD46" s="257"/>
      <c r="AE46" s="257" t="s">
        <v>672</v>
      </c>
    </row>
    <row r="47" spans="1:31" ht="16" x14ac:dyDescent="0.2">
      <c r="A47" s="254" t="s">
        <v>352</v>
      </c>
      <c r="B47" s="254" t="s">
        <v>353</v>
      </c>
      <c r="C47" s="255" t="s">
        <v>672</v>
      </c>
      <c r="D47" s="255" t="s">
        <v>672</v>
      </c>
      <c r="E47" s="255" t="s">
        <v>3451</v>
      </c>
      <c r="F47" s="257" t="s">
        <v>666</v>
      </c>
      <c r="G47" s="257" t="s">
        <v>682</v>
      </c>
      <c r="H47" s="257" t="s">
        <v>677</v>
      </c>
      <c r="I47" s="257" t="s">
        <v>669</v>
      </c>
      <c r="J47" s="257" t="s">
        <v>679</v>
      </c>
      <c r="K47" s="257" t="s">
        <v>672</v>
      </c>
      <c r="L47" s="257" t="s">
        <v>672</v>
      </c>
      <c r="M47" s="257" t="s">
        <v>671</v>
      </c>
      <c r="N47" s="257" t="s">
        <v>672</v>
      </c>
      <c r="O47" s="257"/>
      <c r="P47" s="257"/>
      <c r="Q47" s="257"/>
      <c r="R47" s="257" t="s">
        <v>672</v>
      </c>
      <c r="S47" s="257"/>
      <c r="T47" s="257"/>
      <c r="U47" s="257"/>
      <c r="V47" s="257"/>
      <c r="W47" s="257"/>
      <c r="X47" s="257"/>
      <c r="Y47" s="257"/>
      <c r="Z47" s="257"/>
      <c r="AA47" s="257"/>
      <c r="AB47" s="257"/>
      <c r="AC47" s="257" t="s">
        <v>672</v>
      </c>
      <c r="AD47" s="257"/>
      <c r="AE47" s="257"/>
    </row>
    <row r="48" spans="1:31" ht="16" x14ac:dyDescent="0.2">
      <c r="A48" s="254" t="s">
        <v>362</v>
      </c>
      <c r="B48" s="254" t="s">
        <v>363</v>
      </c>
      <c r="C48" s="255" t="s">
        <v>672</v>
      </c>
      <c r="D48" s="255" t="s">
        <v>672</v>
      </c>
      <c r="E48" s="255" t="s">
        <v>3451</v>
      </c>
      <c r="F48" s="257" t="s">
        <v>675</v>
      </c>
      <c r="G48" s="257" t="s">
        <v>683</v>
      </c>
      <c r="H48" s="257" t="s">
        <v>674</v>
      </c>
      <c r="I48" s="257" t="s">
        <v>669</v>
      </c>
      <c r="J48" s="257" t="s">
        <v>670</v>
      </c>
      <c r="K48" s="257" t="s">
        <v>671</v>
      </c>
      <c r="L48" s="257" t="s">
        <v>672</v>
      </c>
      <c r="M48" s="257" t="s">
        <v>671</v>
      </c>
      <c r="N48" s="257" t="s">
        <v>672</v>
      </c>
      <c r="O48" s="257" t="s">
        <v>672</v>
      </c>
      <c r="P48" s="257"/>
      <c r="Q48" s="257" t="s">
        <v>672</v>
      </c>
      <c r="R48" s="257"/>
      <c r="S48" s="257"/>
      <c r="T48" s="257"/>
      <c r="U48" s="257"/>
      <c r="V48" s="257"/>
      <c r="W48" s="257"/>
      <c r="X48" s="257"/>
      <c r="Y48" s="257"/>
      <c r="Z48" s="257"/>
      <c r="AA48" s="257"/>
      <c r="AB48" s="257"/>
      <c r="AC48" s="257"/>
      <c r="AD48" s="257" t="s">
        <v>672</v>
      </c>
      <c r="AE48" s="257"/>
    </row>
    <row r="49" spans="1:31" ht="16" x14ac:dyDescent="0.2">
      <c r="A49" s="254" t="s">
        <v>370</v>
      </c>
      <c r="B49" s="254" t="s">
        <v>371</v>
      </c>
      <c r="C49" s="255" t="s">
        <v>672</v>
      </c>
      <c r="D49" s="255" t="s">
        <v>672</v>
      </c>
      <c r="E49" s="255" t="s">
        <v>3455</v>
      </c>
      <c r="F49" s="257" t="s">
        <v>666</v>
      </c>
      <c r="G49" s="257" t="s">
        <v>681</v>
      </c>
      <c r="H49" s="257" t="s">
        <v>677</v>
      </c>
      <c r="I49" s="257" t="s">
        <v>669</v>
      </c>
      <c r="J49" s="257" t="s">
        <v>670</v>
      </c>
      <c r="K49" s="257" t="s">
        <v>671</v>
      </c>
      <c r="L49" s="257" t="s">
        <v>672</v>
      </c>
      <c r="M49" s="257" t="s">
        <v>671</v>
      </c>
      <c r="N49" s="257" t="s">
        <v>672</v>
      </c>
      <c r="O49" s="257" t="s">
        <v>672</v>
      </c>
      <c r="P49" s="257"/>
      <c r="Q49" s="257"/>
      <c r="R49" s="257" t="s">
        <v>672</v>
      </c>
      <c r="S49" s="257"/>
      <c r="T49" s="257" t="s">
        <v>672</v>
      </c>
      <c r="U49" s="257"/>
      <c r="V49" s="257"/>
      <c r="W49" s="257"/>
      <c r="X49" s="257"/>
      <c r="Y49" s="257"/>
      <c r="Z49" s="257"/>
      <c r="AA49" s="257"/>
      <c r="AB49" s="257"/>
      <c r="AC49" s="257"/>
      <c r="AD49" s="257"/>
      <c r="AE49" s="257" t="s">
        <v>672</v>
      </c>
    </row>
    <row r="50" spans="1:31" ht="16" x14ac:dyDescent="0.2">
      <c r="A50" s="254" t="s">
        <v>375</v>
      </c>
      <c r="B50" s="254" t="s">
        <v>376</v>
      </c>
      <c r="C50" s="255" t="s">
        <v>672</v>
      </c>
      <c r="D50" s="255" t="s">
        <v>672</v>
      </c>
      <c r="E50" s="255" t="s">
        <v>3451</v>
      </c>
      <c r="F50" s="257" t="s">
        <v>675</v>
      </c>
      <c r="G50" s="257" t="s">
        <v>684</v>
      </c>
      <c r="H50" s="257" t="s">
        <v>680</v>
      </c>
      <c r="I50" s="257" t="s">
        <v>669</v>
      </c>
      <c r="J50" s="257" t="s">
        <v>670</v>
      </c>
      <c r="K50" s="257" t="s">
        <v>671</v>
      </c>
      <c r="L50" s="257" t="s">
        <v>672</v>
      </c>
      <c r="M50" s="257" t="s">
        <v>671</v>
      </c>
      <c r="N50" s="257"/>
      <c r="O50" s="257" t="s">
        <v>672</v>
      </c>
      <c r="P50" s="257"/>
      <c r="Q50" s="257" t="s">
        <v>672</v>
      </c>
      <c r="R50" s="257"/>
      <c r="S50" s="257"/>
      <c r="T50" s="257"/>
      <c r="U50" s="257"/>
      <c r="V50" s="257"/>
      <c r="W50" s="257"/>
      <c r="X50" s="257"/>
      <c r="Y50" s="257"/>
      <c r="Z50" s="257"/>
      <c r="AA50" s="257"/>
      <c r="AB50" s="257"/>
      <c r="AC50" s="257"/>
      <c r="AD50" s="257" t="s">
        <v>672</v>
      </c>
      <c r="AE50" s="257"/>
    </row>
    <row r="51" spans="1:31" ht="16" x14ac:dyDescent="0.2">
      <c r="A51" s="254" t="s">
        <v>383</v>
      </c>
      <c r="B51" s="254" t="s">
        <v>384</v>
      </c>
      <c r="C51" s="255" t="s">
        <v>672</v>
      </c>
      <c r="D51" s="255" t="s">
        <v>672</v>
      </c>
      <c r="E51" s="255" t="s">
        <v>3451</v>
      </c>
      <c r="F51" s="257" t="s">
        <v>666</v>
      </c>
      <c r="G51" s="257" t="s">
        <v>667</v>
      </c>
      <c r="H51" s="257" t="s">
        <v>674</v>
      </c>
      <c r="I51" s="257" t="s">
        <v>669</v>
      </c>
      <c r="J51" s="257" t="s">
        <v>670</v>
      </c>
      <c r="K51" s="257" t="s">
        <v>671</v>
      </c>
      <c r="L51" s="257" t="s">
        <v>672</v>
      </c>
      <c r="M51" s="257" t="s">
        <v>671</v>
      </c>
      <c r="N51" s="257" t="s">
        <v>672</v>
      </c>
      <c r="O51" s="257"/>
      <c r="P51" s="257"/>
      <c r="Q51" s="257"/>
      <c r="R51" s="257"/>
      <c r="S51" s="257" t="s">
        <v>672</v>
      </c>
      <c r="T51" s="257"/>
      <c r="U51" s="257"/>
      <c r="V51" s="257"/>
      <c r="W51" s="257"/>
      <c r="X51" s="257"/>
      <c r="Y51" s="257" t="s">
        <v>672</v>
      </c>
      <c r="Z51" s="257"/>
      <c r="AA51" s="257"/>
      <c r="AB51" s="257" t="s">
        <v>672</v>
      </c>
      <c r="AC51" s="257"/>
      <c r="AD51" s="257"/>
      <c r="AE51" s="257"/>
    </row>
    <row r="52" spans="1:31" ht="16" x14ac:dyDescent="0.2">
      <c r="A52" s="254" t="s">
        <v>402</v>
      </c>
      <c r="B52" s="254" t="s">
        <v>403</v>
      </c>
      <c r="C52" s="255" t="s">
        <v>672</v>
      </c>
      <c r="D52" s="255" t="s">
        <v>672</v>
      </c>
      <c r="E52" s="255" t="s">
        <v>3452</v>
      </c>
      <c r="F52" s="257" t="s">
        <v>666</v>
      </c>
      <c r="G52" s="257" t="s">
        <v>686</v>
      </c>
      <c r="H52" s="257" t="s">
        <v>668</v>
      </c>
      <c r="I52" s="257" t="s">
        <v>669</v>
      </c>
      <c r="J52" s="257" t="s">
        <v>670</v>
      </c>
      <c r="K52" s="257" t="s">
        <v>671</v>
      </c>
      <c r="L52" s="257" t="s">
        <v>672</v>
      </c>
      <c r="M52" s="257" t="s">
        <v>671</v>
      </c>
      <c r="N52" s="257" t="s">
        <v>672</v>
      </c>
      <c r="O52" s="257"/>
      <c r="P52" s="257" t="s">
        <v>672</v>
      </c>
      <c r="Q52" s="257"/>
      <c r="R52" s="257"/>
      <c r="S52" s="257"/>
      <c r="T52" s="257"/>
      <c r="U52" s="257"/>
      <c r="V52" s="257"/>
      <c r="W52" s="257" t="s">
        <v>672</v>
      </c>
      <c r="X52" s="257"/>
      <c r="Y52" s="257"/>
      <c r="Z52" s="257" t="s">
        <v>672</v>
      </c>
      <c r="AA52" s="257" t="s">
        <v>672</v>
      </c>
      <c r="AB52" s="257"/>
      <c r="AC52" s="257"/>
      <c r="AD52" s="257"/>
      <c r="AE52" s="257"/>
    </row>
    <row r="53" spans="1:31" ht="16" x14ac:dyDescent="0.2">
      <c r="A53" s="254" t="s">
        <v>407</v>
      </c>
      <c r="B53" s="254" t="s">
        <v>408</v>
      </c>
      <c r="C53" s="255" t="s">
        <v>672</v>
      </c>
      <c r="D53" s="255" t="s">
        <v>672</v>
      </c>
      <c r="E53" s="255" t="s">
        <v>3451</v>
      </c>
      <c r="F53" s="257" t="s">
        <v>666</v>
      </c>
      <c r="G53" s="257" t="s">
        <v>681</v>
      </c>
      <c r="H53" s="257" t="s">
        <v>674</v>
      </c>
      <c r="I53" s="257" t="s">
        <v>669</v>
      </c>
      <c r="J53" s="257" t="s">
        <v>670</v>
      </c>
      <c r="K53" s="257" t="s">
        <v>671</v>
      </c>
      <c r="L53" s="257" t="s">
        <v>672</v>
      </c>
      <c r="M53" s="257" t="s">
        <v>671</v>
      </c>
      <c r="N53" s="257" t="s">
        <v>672</v>
      </c>
      <c r="O53" s="257"/>
      <c r="P53" s="257"/>
      <c r="Q53" s="257"/>
      <c r="R53" s="257" t="s">
        <v>672</v>
      </c>
      <c r="S53" s="257"/>
      <c r="T53" s="257" t="s">
        <v>672</v>
      </c>
      <c r="U53" s="257" t="s">
        <v>672</v>
      </c>
      <c r="V53" s="257"/>
      <c r="W53" s="257"/>
      <c r="X53" s="257" t="s">
        <v>672</v>
      </c>
      <c r="Y53" s="257"/>
      <c r="Z53" s="257"/>
      <c r="AA53" s="257"/>
      <c r="AB53" s="257"/>
      <c r="AC53" s="257"/>
      <c r="AD53" s="257"/>
      <c r="AE53" s="257" t="s">
        <v>672</v>
      </c>
    </row>
    <row r="54" spans="1:31" ht="16" x14ac:dyDescent="0.2">
      <c r="A54" s="254" t="s">
        <v>412</v>
      </c>
      <c r="B54" s="254" t="s">
        <v>413</v>
      </c>
      <c r="C54" s="255" t="s">
        <v>672</v>
      </c>
      <c r="D54" s="255" t="s">
        <v>672</v>
      </c>
      <c r="E54" s="255" t="s">
        <v>3451</v>
      </c>
      <c r="F54" s="257" t="s">
        <v>666</v>
      </c>
      <c r="G54" s="257" t="s">
        <v>681</v>
      </c>
      <c r="H54" s="257" t="s">
        <v>680</v>
      </c>
      <c r="I54" s="257" t="s">
        <v>669</v>
      </c>
      <c r="J54" s="257" t="s">
        <v>670</v>
      </c>
      <c r="K54" s="257" t="s">
        <v>671</v>
      </c>
      <c r="L54" s="257" t="s">
        <v>672</v>
      </c>
      <c r="M54" s="257" t="s">
        <v>672</v>
      </c>
      <c r="N54" s="257" t="s">
        <v>672</v>
      </c>
      <c r="O54" s="257"/>
      <c r="P54" s="257"/>
      <c r="Q54" s="257"/>
      <c r="R54" s="257"/>
      <c r="S54" s="257"/>
      <c r="T54" s="257"/>
      <c r="U54" s="257"/>
      <c r="V54" s="257"/>
      <c r="W54" s="257"/>
      <c r="X54" s="257"/>
      <c r="Y54" s="257"/>
      <c r="Z54" s="257"/>
      <c r="AA54" s="257"/>
      <c r="AB54" s="257"/>
      <c r="AC54" s="257"/>
      <c r="AD54" s="257" t="s">
        <v>672</v>
      </c>
      <c r="AE54" s="257" t="s">
        <v>672</v>
      </c>
    </row>
    <row r="55" spans="1:31" ht="16" x14ac:dyDescent="0.2">
      <c r="A55" s="254" t="s">
        <v>417</v>
      </c>
      <c r="B55" s="254" t="s">
        <v>418</v>
      </c>
      <c r="C55" s="255" t="s">
        <v>672</v>
      </c>
      <c r="D55" s="255" t="s">
        <v>672</v>
      </c>
      <c r="E55" s="255" t="s">
        <v>3451</v>
      </c>
      <c r="F55" s="257" t="s">
        <v>675</v>
      </c>
      <c r="G55" s="257" t="s">
        <v>683</v>
      </c>
      <c r="H55" s="257" t="s">
        <v>674</v>
      </c>
      <c r="I55" s="257" t="s">
        <v>669</v>
      </c>
      <c r="J55" s="257" t="s">
        <v>670</v>
      </c>
      <c r="K55" s="257" t="s">
        <v>671</v>
      </c>
      <c r="L55" s="257" t="s">
        <v>672</v>
      </c>
      <c r="M55" s="257" t="s">
        <v>671</v>
      </c>
      <c r="N55" s="257"/>
      <c r="O55" s="257" t="s">
        <v>672</v>
      </c>
      <c r="P55" s="257"/>
      <c r="Q55" s="257" t="s">
        <v>672</v>
      </c>
      <c r="R55" s="257"/>
      <c r="S55" s="257"/>
      <c r="T55" s="257"/>
      <c r="U55" s="257"/>
      <c r="V55" s="257"/>
      <c r="W55" s="257"/>
      <c r="X55" s="257"/>
      <c r="Y55" s="257"/>
      <c r="Z55" s="257"/>
      <c r="AA55" s="257"/>
      <c r="AB55" s="257"/>
      <c r="AC55" s="257"/>
      <c r="AD55" s="257" t="s">
        <v>672</v>
      </c>
      <c r="AE55" s="257"/>
    </row>
    <row r="56" spans="1:31" ht="16" x14ac:dyDescent="0.2">
      <c r="A56" s="254" t="s">
        <v>422</v>
      </c>
      <c r="B56" s="254" t="s">
        <v>423</v>
      </c>
      <c r="C56" s="255" t="s">
        <v>672</v>
      </c>
      <c r="D56" s="255" t="s">
        <v>672</v>
      </c>
      <c r="E56" s="255" t="s">
        <v>3452</v>
      </c>
      <c r="F56" s="257" t="s">
        <v>666</v>
      </c>
      <c r="G56" s="257" t="s">
        <v>686</v>
      </c>
      <c r="H56" s="257" t="s">
        <v>674</v>
      </c>
      <c r="I56" s="257" t="s">
        <v>669</v>
      </c>
      <c r="J56" s="257" t="s">
        <v>670</v>
      </c>
      <c r="K56" s="257" t="s">
        <v>671</v>
      </c>
      <c r="L56" s="257" t="s">
        <v>672</v>
      </c>
      <c r="M56" s="257" t="s">
        <v>671</v>
      </c>
      <c r="N56" s="257" t="s">
        <v>672</v>
      </c>
      <c r="O56" s="257"/>
      <c r="P56" s="257" t="s">
        <v>672</v>
      </c>
      <c r="Q56" s="257"/>
      <c r="R56" s="257"/>
      <c r="S56" s="257"/>
      <c r="T56" s="257"/>
      <c r="U56" s="257"/>
      <c r="V56" s="257"/>
      <c r="W56" s="257" t="s">
        <v>672</v>
      </c>
      <c r="X56" s="257"/>
      <c r="Y56" s="257"/>
      <c r="Z56" s="257"/>
      <c r="AA56" s="257" t="s">
        <v>672</v>
      </c>
      <c r="AB56" s="257"/>
      <c r="AC56" s="257"/>
      <c r="AD56" s="257"/>
      <c r="AE56" s="257"/>
    </row>
    <row r="57" spans="1:31" ht="16" x14ac:dyDescent="0.2">
      <c r="A57" s="254" t="s">
        <v>427</v>
      </c>
      <c r="B57" s="254" t="s">
        <v>428</v>
      </c>
      <c r="C57" s="255"/>
      <c r="D57" s="255"/>
      <c r="E57" s="255"/>
      <c r="F57" s="257" t="s">
        <v>675</v>
      </c>
      <c r="G57" s="257" t="s">
        <v>683</v>
      </c>
      <c r="H57" s="257" t="s">
        <v>674</v>
      </c>
      <c r="I57" s="257" t="s">
        <v>669</v>
      </c>
      <c r="J57" s="257" t="s">
        <v>670</v>
      </c>
      <c r="K57" s="257" t="s">
        <v>671</v>
      </c>
      <c r="L57" s="257" t="s">
        <v>672</v>
      </c>
      <c r="M57" s="257" t="s">
        <v>672</v>
      </c>
      <c r="N57" s="257"/>
      <c r="O57" s="257" t="s">
        <v>672</v>
      </c>
      <c r="P57" s="257"/>
      <c r="Q57" s="257" t="s">
        <v>672</v>
      </c>
      <c r="R57" s="257"/>
      <c r="S57" s="257"/>
      <c r="T57" s="257"/>
      <c r="U57" s="257"/>
      <c r="V57" s="257"/>
      <c r="W57" s="257"/>
      <c r="X57" s="257"/>
      <c r="Y57" s="257"/>
      <c r="Z57" s="257"/>
      <c r="AA57" s="257"/>
      <c r="AB57" s="257"/>
      <c r="AC57" s="257"/>
      <c r="AD57" s="257" t="s">
        <v>672</v>
      </c>
      <c r="AE57" s="257"/>
    </row>
    <row r="58" spans="1:31" ht="16" x14ac:dyDescent="0.2">
      <c r="A58" s="254" t="s">
        <v>432</v>
      </c>
      <c r="B58" s="254" t="s">
        <v>433</v>
      </c>
      <c r="C58" s="255" t="s">
        <v>672</v>
      </c>
      <c r="D58" s="255" t="s">
        <v>672</v>
      </c>
      <c r="E58" s="255" t="s">
        <v>3452</v>
      </c>
      <c r="F58" s="257" t="s">
        <v>666</v>
      </c>
      <c r="G58" s="257" t="s">
        <v>686</v>
      </c>
      <c r="H58" s="257" t="s">
        <v>680</v>
      </c>
      <c r="I58" s="257" t="s">
        <v>669</v>
      </c>
      <c r="J58" s="257" t="s">
        <v>670</v>
      </c>
      <c r="K58" s="257" t="s">
        <v>671</v>
      </c>
      <c r="L58" s="257" t="s">
        <v>672</v>
      </c>
      <c r="M58" s="257" t="s">
        <v>671</v>
      </c>
      <c r="N58" s="257" t="s">
        <v>672</v>
      </c>
      <c r="O58" s="257"/>
      <c r="P58" s="257" t="s">
        <v>672</v>
      </c>
      <c r="Q58" s="257"/>
      <c r="R58" s="257"/>
      <c r="S58" s="257"/>
      <c r="T58" s="257"/>
      <c r="U58" s="257"/>
      <c r="V58" s="257"/>
      <c r="W58" s="257" t="s">
        <v>672</v>
      </c>
      <c r="X58" s="257"/>
      <c r="Y58" s="257"/>
      <c r="Z58" s="257" t="s">
        <v>672</v>
      </c>
      <c r="AA58" s="257" t="s">
        <v>672</v>
      </c>
      <c r="AB58" s="257"/>
      <c r="AC58" s="257"/>
      <c r="AD58" s="257"/>
      <c r="AE58" s="257"/>
    </row>
    <row r="59" spans="1:31" ht="16" x14ac:dyDescent="0.2">
      <c r="A59" s="254" t="s">
        <v>437</v>
      </c>
      <c r="B59" s="254" t="s">
        <v>438</v>
      </c>
      <c r="C59" s="255" t="s">
        <v>672</v>
      </c>
      <c r="D59" s="255" t="s">
        <v>672</v>
      </c>
      <c r="E59" s="255" t="s">
        <v>3451</v>
      </c>
      <c r="F59" s="257" t="s">
        <v>675</v>
      </c>
      <c r="G59" s="257" t="s">
        <v>684</v>
      </c>
      <c r="H59" s="257" t="s">
        <v>680</v>
      </c>
      <c r="I59" s="257" t="s">
        <v>669</v>
      </c>
      <c r="J59" s="257" t="s">
        <v>670</v>
      </c>
      <c r="K59" s="257" t="s">
        <v>671</v>
      </c>
      <c r="L59" s="257" t="s">
        <v>672</v>
      </c>
      <c r="M59" s="257" t="s">
        <v>672</v>
      </c>
      <c r="N59" s="257"/>
      <c r="O59" s="257" t="s">
        <v>672</v>
      </c>
      <c r="P59" s="257"/>
      <c r="Q59" s="257" t="s">
        <v>672</v>
      </c>
      <c r="R59" s="257"/>
      <c r="S59" s="257"/>
      <c r="T59" s="257"/>
      <c r="U59" s="257"/>
      <c r="V59" s="257"/>
      <c r="W59" s="257"/>
      <c r="X59" s="257"/>
      <c r="Y59" s="257"/>
      <c r="Z59" s="257"/>
      <c r="AA59" s="257"/>
      <c r="AB59" s="257"/>
      <c r="AC59" s="257"/>
      <c r="AD59" s="257" t="s">
        <v>672</v>
      </c>
      <c r="AE59" s="257"/>
    </row>
    <row r="60" spans="1:31" ht="16" x14ac:dyDescent="0.2">
      <c r="A60" s="254" t="s">
        <v>442</v>
      </c>
      <c r="B60" s="254" t="s">
        <v>443</v>
      </c>
      <c r="C60" s="255" t="s">
        <v>672</v>
      </c>
      <c r="D60" s="255" t="s">
        <v>672</v>
      </c>
      <c r="E60" s="255" t="s">
        <v>3451</v>
      </c>
      <c r="F60" s="257" t="s">
        <v>666</v>
      </c>
      <c r="G60" s="257" t="s">
        <v>681</v>
      </c>
      <c r="H60" s="257" t="s">
        <v>680</v>
      </c>
      <c r="I60" s="257" t="s">
        <v>669</v>
      </c>
      <c r="J60" s="257" t="s">
        <v>670</v>
      </c>
      <c r="K60" s="257" t="s">
        <v>671</v>
      </c>
      <c r="L60" s="257" t="s">
        <v>672</v>
      </c>
      <c r="M60" s="257" t="s">
        <v>671</v>
      </c>
      <c r="N60" s="257" t="s">
        <v>672</v>
      </c>
      <c r="O60" s="257"/>
      <c r="P60" s="257"/>
      <c r="Q60" s="257"/>
      <c r="R60" s="257" t="s">
        <v>672</v>
      </c>
      <c r="S60" s="257"/>
      <c r="T60" s="257" t="s">
        <v>672</v>
      </c>
      <c r="U60" s="257" t="s">
        <v>672</v>
      </c>
      <c r="V60" s="257"/>
      <c r="W60" s="257"/>
      <c r="X60" s="257"/>
      <c r="Y60" s="257"/>
      <c r="Z60" s="257"/>
      <c r="AA60" s="257"/>
      <c r="AB60" s="257"/>
      <c r="AC60" s="257"/>
      <c r="AD60" s="257"/>
      <c r="AE60" s="257" t="s">
        <v>672</v>
      </c>
    </row>
    <row r="61" spans="1:31" ht="16" x14ac:dyDescent="0.2">
      <c r="A61" s="254" t="s">
        <v>206</v>
      </c>
      <c r="B61" s="254" t="s">
        <v>501</v>
      </c>
      <c r="C61" s="255"/>
      <c r="D61" s="255"/>
      <c r="E61" s="255"/>
      <c r="F61" s="257" t="s">
        <v>666</v>
      </c>
      <c r="G61" s="257" t="s">
        <v>682</v>
      </c>
      <c r="H61" s="257" t="s">
        <v>677</v>
      </c>
      <c r="I61" s="257" t="s">
        <v>685</v>
      </c>
      <c r="J61" s="257" t="s">
        <v>670</v>
      </c>
      <c r="K61" s="257" t="s">
        <v>671</v>
      </c>
      <c r="L61" s="257" t="s">
        <v>672</v>
      </c>
      <c r="M61" s="257"/>
      <c r="N61" s="257"/>
      <c r="O61" s="257"/>
      <c r="P61" s="257"/>
      <c r="Q61" s="257"/>
      <c r="R61" s="257" t="s">
        <v>672</v>
      </c>
      <c r="S61" s="257"/>
      <c r="T61" s="257"/>
      <c r="U61" s="257"/>
      <c r="V61" s="257"/>
      <c r="W61" s="257"/>
      <c r="X61" s="257"/>
      <c r="Y61" s="257"/>
      <c r="Z61" s="257"/>
      <c r="AA61" s="257"/>
      <c r="AB61" s="257"/>
      <c r="AC61" s="257" t="s">
        <v>672</v>
      </c>
      <c r="AD61" s="257"/>
      <c r="AE61" s="257"/>
    </row>
    <row r="62" spans="1:31" ht="16" x14ac:dyDescent="0.2">
      <c r="A62" s="254" t="s">
        <v>394</v>
      </c>
      <c r="B62" s="254" t="s">
        <v>395</v>
      </c>
      <c r="C62" s="255"/>
      <c r="D62" s="255"/>
      <c r="E62" s="255"/>
      <c r="F62" s="257" t="s">
        <v>666</v>
      </c>
      <c r="G62" s="257" t="s">
        <v>682</v>
      </c>
      <c r="H62" s="257" t="s">
        <v>677</v>
      </c>
      <c r="I62" s="257" t="s">
        <v>685</v>
      </c>
      <c r="J62" s="257" t="s">
        <v>670</v>
      </c>
      <c r="K62" s="257" t="s">
        <v>671</v>
      </c>
      <c r="L62" s="257" t="s">
        <v>672</v>
      </c>
      <c r="M62" s="257"/>
      <c r="N62" s="257"/>
      <c r="O62" s="257"/>
      <c r="P62" s="257"/>
      <c r="Q62" s="257"/>
      <c r="R62" s="257" t="s">
        <v>672</v>
      </c>
      <c r="S62" s="257"/>
      <c r="T62" s="257"/>
      <c r="U62" s="257"/>
      <c r="V62" s="257"/>
      <c r="W62" s="257"/>
      <c r="X62" s="257"/>
      <c r="Y62" s="257"/>
      <c r="Z62" s="257"/>
      <c r="AA62" s="257"/>
      <c r="AB62" s="257"/>
      <c r="AC62" s="257" t="s">
        <v>672</v>
      </c>
      <c r="AD62" s="257"/>
      <c r="AE62" s="257"/>
    </row>
    <row r="63" spans="1:31" ht="16" x14ac:dyDescent="0.2">
      <c r="A63" s="254" t="s">
        <v>227</v>
      </c>
      <c r="B63" s="254" t="s">
        <v>228</v>
      </c>
      <c r="C63" s="255" t="s">
        <v>672</v>
      </c>
      <c r="D63" s="255" t="s">
        <v>672</v>
      </c>
      <c r="E63" s="255" t="s">
        <v>3451</v>
      </c>
      <c r="F63" s="257" t="s">
        <v>666</v>
      </c>
      <c r="G63" s="257" t="s">
        <v>667</v>
      </c>
      <c r="H63" s="257" t="s">
        <v>674</v>
      </c>
      <c r="I63" s="257" t="s">
        <v>669</v>
      </c>
      <c r="J63" s="257" t="s">
        <v>670</v>
      </c>
      <c r="K63" s="257" t="s">
        <v>671</v>
      </c>
      <c r="L63" s="257" t="s">
        <v>671</v>
      </c>
      <c r="M63" s="257" t="s">
        <v>671</v>
      </c>
      <c r="N63" s="257" t="s">
        <v>672</v>
      </c>
      <c r="O63" s="257"/>
      <c r="P63" s="257"/>
      <c r="Q63" s="257"/>
      <c r="R63" s="257"/>
      <c r="S63" s="257"/>
      <c r="T63" s="257"/>
      <c r="U63" s="257"/>
      <c r="V63" s="257"/>
      <c r="W63" s="257"/>
      <c r="X63" s="257"/>
      <c r="Y63" s="257"/>
      <c r="Z63" s="257"/>
      <c r="AA63" s="257"/>
      <c r="AB63" s="257"/>
      <c r="AC63" s="257"/>
      <c r="AD63" s="257"/>
      <c r="AE63" s="257"/>
    </row>
    <row r="64" spans="1:31" ht="16" x14ac:dyDescent="0.2">
      <c r="A64" s="254" t="s">
        <v>357</v>
      </c>
      <c r="B64" s="254" t="s">
        <v>358</v>
      </c>
      <c r="C64" s="255" t="s">
        <v>672</v>
      </c>
      <c r="D64" s="255" t="s">
        <v>672</v>
      </c>
      <c r="E64" s="255" t="s">
        <v>3452</v>
      </c>
      <c r="F64" s="257" t="s">
        <v>689</v>
      </c>
      <c r="G64" s="257" t="s">
        <v>690</v>
      </c>
      <c r="H64" s="257" t="s">
        <v>674</v>
      </c>
      <c r="I64" s="257" t="s">
        <v>678</v>
      </c>
      <c r="J64" s="257" t="s">
        <v>670</v>
      </c>
      <c r="K64" s="257" t="s">
        <v>672</v>
      </c>
      <c r="L64" s="257" t="s">
        <v>671</v>
      </c>
      <c r="M64" s="257" t="s">
        <v>671</v>
      </c>
      <c r="N64" s="257" t="s">
        <v>672</v>
      </c>
      <c r="O64" s="257"/>
      <c r="P64" s="257"/>
      <c r="Q64" s="257"/>
      <c r="R64" s="257" t="s">
        <v>672</v>
      </c>
      <c r="S64" s="257"/>
      <c r="T64" s="257"/>
      <c r="U64" s="257"/>
      <c r="V64" s="257"/>
      <c r="W64" s="257"/>
      <c r="X64" s="257"/>
      <c r="Y64" s="257"/>
      <c r="Z64" s="257" t="s">
        <v>672</v>
      </c>
      <c r="AA64" s="257"/>
      <c r="AB64" s="257"/>
      <c r="AC64" s="257"/>
      <c r="AD64" s="257"/>
      <c r="AE64" s="257"/>
    </row>
    <row r="65" spans="3:31" ht="16" x14ac:dyDescent="0.25">
      <c r="C65" s="258">
        <f>COUNTA(C14:C64)</f>
        <v>42</v>
      </c>
      <c r="D65" s="258">
        <f t="shared" ref="D65:E65" si="0">COUNTA(D14:D64)</f>
        <v>42</v>
      </c>
      <c r="E65" s="258">
        <f t="shared" si="0"/>
        <v>43</v>
      </c>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row>
    <row r="66" spans="3:31" ht="16" x14ac:dyDescent="0.25">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row>
  </sheetData>
  <autoFilter ref="A13:AE65" xr:uid="{9B94BD08-65BC-4B46-B018-D93894976E6F}"/>
  <hyperlinks>
    <hyperlink ref="B9" r:id="rId1" xr:uid="{5FD3BA11-8E7A-BE4F-B56D-0EB5EE070D97}"/>
    <hyperlink ref="B11" location="TOC!A1" display="&lt;&lt;&lt; Back to TOC" xr:uid="{EC2E8AC4-588A-7A44-A5C8-2151D2B0176B}"/>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CC918-03BE-654E-919D-B5DC0D600BD3}">
  <sheetPr>
    <tabColor rgb="FFFFC000"/>
  </sheetPr>
  <dimension ref="A1:AC66"/>
  <sheetViews>
    <sheetView zoomScaleNormal="100" workbookViewId="0"/>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75</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76</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3456</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25</v>
      </c>
    </row>
    <row r="7" spans="1:29" ht="16" x14ac:dyDescent="0.25">
      <c r="A7" s="19" t="s">
        <v>3438</v>
      </c>
      <c r="B7" s="20" t="s">
        <v>12</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3439</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48" t="s">
        <v>3457</v>
      </c>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59"/>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t="s">
        <v>672</v>
      </c>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t="s">
        <v>672</v>
      </c>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t="s">
        <v>672</v>
      </c>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t="s">
        <v>672</v>
      </c>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16" x14ac:dyDescent="0.2">
      <c r="A18" s="254" t="s">
        <v>146</v>
      </c>
      <c r="B18" s="254" t="s">
        <v>147</v>
      </c>
      <c r="C18" s="255" t="s">
        <v>672</v>
      </c>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t="s">
        <v>672</v>
      </c>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16" x14ac:dyDescent="0.2">
      <c r="A20" s="254" t="s">
        <v>162</v>
      </c>
      <c r="B20" s="254" t="s">
        <v>163</v>
      </c>
      <c r="C20" s="255"/>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16" x14ac:dyDescent="0.2">
      <c r="A21" s="254" t="s">
        <v>170</v>
      </c>
      <c r="B21" s="254" t="s">
        <v>171</v>
      </c>
      <c r="C21" s="255" t="s">
        <v>672</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16" x14ac:dyDescent="0.2">
      <c r="A22" s="254" t="s">
        <v>178</v>
      </c>
      <c r="B22" s="254" t="s">
        <v>179</v>
      </c>
      <c r="C22" s="255" t="s">
        <v>672</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t="s">
        <v>672</v>
      </c>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t="s">
        <v>672</v>
      </c>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t="s">
        <v>672</v>
      </c>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16" x14ac:dyDescent="0.2">
      <c r="A26" s="254" t="s">
        <v>211</v>
      </c>
      <c r="B26" s="254" t="s">
        <v>212</v>
      </c>
      <c r="C26" s="255" t="s">
        <v>672</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16" x14ac:dyDescent="0.2">
      <c r="A27" s="254" t="s">
        <v>222</v>
      </c>
      <c r="B27" s="254" t="s">
        <v>223</v>
      </c>
      <c r="C27" s="255" t="s">
        <v>672</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16" x14ac:dyDescent="0.2">
      <c r="A28" s="254" t="s">
        <v>232</v>
      </c>
      <c r="B28" s="254" t="s">
        <v>233</v>
      </c>
      <c r="C28" s="255" t="s">
        <v>672</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t="s">
        <v>672</v>
      </c>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t="s">
        <v>672</v>
      </c>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t="s">
        <v>672</v>
      </c>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16" x14ac:dyDescent="0.2">
      <c r="A32" s="254" t="s">
        <v>255</v>
      </c>
      <c r="B32" s="254" t="s">
        <v>256</v>
      </c>
      <c r="C32" s="255" t="s">
        <v>672</v>
      </c>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16" x14ac:dyDescent="0.2">
      <c r="A33" s="254" t="s">
        <v>263</v>
      </c>
      <c r="B33" s="254" t="s">
        <v>264</v>
      </c>
      <c r="C33" s="255" t="s">
        <v>672</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16" x14ac:dyDescent="0.2">
      <c r="A34" s="254" t="s">
        <v>271</v>
      </c>
      <c r="B34" s="254" t="s">
        <v>272</v>
      </c>
      <c r="C34" s="255" t="s">
        <v>672</v>
      </c>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t="s">
        <v>672</v>
      </c>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t="s">
        <v>672</v>
      </c>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16" x14ac:dyDescent="0.2">
      <c r="A38" s="254" t="s">
        <v>294</v>
      </c>
      <c r="B38" s="254" t="s">
        <v>295</v>
      </c>
      <c r="C38" s="255" t="s">
        <v>672</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55"/>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t="s">
        <v>672</v>
      </c>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16" x14ac:dyDescent="0.2">
      <c r="A42" s="254" t="s">
        <v>312</v>
      </c>
      <c r="B42" s="254" t="s">
        <v>313</v>
      </c>
      <c r="C42" s="255" t="s">
        <v>672</v>
      </c>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t="s">
        <v>672</v>
      </c>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t="s">
        <v>672</v>
      </c>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16" x14ac:dyDescent="0.2">
      <c r="A46" s="254" t="s">
        <v>344</v>
      </c>
      <c r="B46" s="254" t="s">
        <v>345</v>
      </c>
      <c r="C46" s="255" t="s">
        <v>672</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16" x14ac:dyDescent="0.2">
      <c r="A47" s="254" t="s">
        <v>352</v>
      </c>
      <c r="B47" s="254" t="s">
        <v>353</v>
      </c>
      <c r="C47" s="255" t="s">
        <v>672</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t="s">
        <v>672</v>
      </c>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16" x14ac:dyDescent="0.2">
      <c r="A49" s="254" t="s">
        <v>370</v>
      </c>
      <c r="B49" s="254" t="s">
        <v>371</v>
      </c>
      <c r="C49" s="255" t="s">
        <v>672</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t="s">
        <v>672</v>
      </c>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t="s">
        <v>672</v>
      </c>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t="s">
        <v>672</v>
      </c>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16" x14ac:dyDescent="0.2">
      <c r="A53" s="254" t="s">
        <v>407</v>
      </c>
      <c r="B53" s="254" t="s">
        <v>408</v>
      </c>
      <c r="C53" s="255" t="s">
        <v>672</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t="s">
        <v>672</v>
      </c>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t="s">
        <v>672</v>
      </c>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t="s">
        <v>672</v>
      </c>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t="s">
        <v>672</v>
      </c>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t="s">
        <v>671</v>
      </c>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16" x14ac:dyDescent="0.2">
      <c r="A60" s="254" t="s">
        <v>442</v>
      </c>
      <c r="B60" s="254" t="s">
        <v>443</v>
      </c>
      <c r="C60" s="255" t="s">
        <v>672</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t="s">
        <v>672</v>
      </c>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t="s">
        <v>672</v>
      </c>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43</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5" xr:uid="{261BBEC2-CFF2-B047-8001-25EBEFBF4802}"/>
  <hyperlinks>
    <hyperlink ref="B9" r:id="rId1" xr:uid="{B3FA8E9A-CCFD-F84B-8BD3-AECA6F1B6AE9}"/>
    <hyperlink ref="B11" location="TOC!A1" display="&lt;&lt;&lt; Back to TOC" xr:uid="{6B872B40-1671-FF4D-9568-0D8F35762F6C}"/>
  </hyperlink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1CFD0-85F8-D24B-AB66-8BBDC057BB6A}">
  <sheetPr>
    <tabColor rgb="FFFFC000"/>
  </sheetPr>
  <dimension ref="A1:AD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4" width="50.33203125" style="245" customWidth="1"/>
    <col min="5" max="16384" width="8.6640625" style="245"/>
  </cols>
  <sheetData>
    <row r="1" spans="1:30" ht="16" x14ac:dyDescent="0.25">
      <c r="A1" s="51" t="s">
        <v>111</v>
      </c>
      <c r="B1" s="39" t="s">
        <v>77</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78</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3458</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79</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3459</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3439</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6" x14ac:dyDescent="0.25">
      <c r="A9" s="19" t="s">
        <v>3440</v>
      </c>
      <c r="B9" s="248" t="s">
        <v>3460</v>
      </c>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6"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6" x14ac:dyDescent="0.25">
      <c r="A13" s="251" t="s">
        <v>116</v>
      </c>
      <c r="B13" s="251" t="s">
        <v>117</v>
      </c>
      <c r="C13" s="27" t="s">
        <v>3461</v>
      </c>
      <c r="D13" s="27" t="s">
        <v>3462</v>
      </c>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55">
        <v>90</v>
      </c>
      <c r="D14" s="255">
        <v>90</v>
      </c>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55">
        <v>90</v>
      </c>
      <c r="D15" s="255">
        <v>90</v>
      </c>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16" x14ac:dyDescent="0.2">
      <c r="A16" s="254" t="s">
        <v>136</v>
      </c>
      <c r="B16" s="254" t="s">
        <v>137</v>
      </c>
      <c r="C16" s="255">
        <v>50</v>
      </c>
      <c r="D16" s="255" t="s">
        <v>3463</v>
      </c>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55">
        <v>60</v>
      </c>
      <c r="D17" s="255">
        <v>90</v>
      </c>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55">
        <v>112</v>
      </c>
      <c r="D18" s="255">
        <v>112</v>
      </c>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55">
        <v>30</v>
      </c>
      <c r="D19" s="255">
        <v>50</v>
      </c>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55"/>
      <c r="D20" s="255"/>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55">
        <v>40</v>
      </c>
      <c r="D21" s="255">
        <v>90</v>
      </c>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55">
        <v>50</v>
      </c>
      <c r="D22" s="255">
        <v>70</v>
      </c>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55">
        <v>50</v>
      </c>
      <c r="D23" s="255">
        <v>50</v>
      </c>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55">
        <v>50</v>
      </c>
      <c r="D24" s="255">
        <v>80</v>
      </c>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55">
        <v>60</v>
      </c>
      <c r="D25" s="255">
        <v>90</v>
      </c>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55">
        <v>100</v>
      </c>
      <c r="D26" s="255">
        <v>100</v>
      </c>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55">
        <v>50</v>
      </c>
      <c r="D27" s="255">
        <v>80</v>
      </c>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16" x14ac:dyDescent="0.2">
      <c r="A28" s="254" t="s">
        <v>232</v>
      </c>
      <c r="B28" s="254" t="s">
        <v>233</v>
      </c>
      <c r="C28" s="255">
        <v>60</v>
      </c>
      <c r="D28" s="255">
        <v>60</v>
      </c>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55">
        <v>60</v>
      </c>
      <c r="D29" s="255">
        <v>110</v>
      </c>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55">
        <v>40</v>
      </c>
      <c r="D30" s="255">
        <v>60</v>
      </c>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55">
        <v>60</v>
      </c>
      <c r="D31" s="255">
        <v>90</v>
      </c>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60">
        <v>40</v>
      </c>
      <c r="D32" s="260">
        <v>90</v>
      </c>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55">
        <v>90</v>
      </c>
      <c r="D33" s="255">
        <v>90</v>
      </c>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55">
        <v>30</v>
      </c>
      <c r="D34" s="255">
        <v>30</v>
      </c>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55"/>
      <c r="D35" s="255"/>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55">
        <v>40</v>
      </c>
      <c r="D36" s="255">
        <v>40</v>
      </c>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55">
        <v>60</v>
      </c>
      <c r="D37" s="255">
        <v>80</v>
      </c>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55">
        <v>48</v>
      </c>
      <c r="D38" s="255">
        <v>80</v>
      </c>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55"/>
      <c r="D39" s="255"/>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55"/>
      <c r="D40" s="255"/>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55">
        <v>40</v>
      </c>
      <c r="D41" s="255">
        <v>80</v>
      </c>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16" x14ac:dyDescent="0.2">
      <c r="A42" s="254" t="s">
        <v>312</v>
      </c>
      <c r="B42" s="254" t="s">
        <v>313</v>
      </c>
      <c r="C42" s="255">
        <v>50</v>
      </c>
      <c r="D42" s="255">
        <v>100</v>
      </c>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55">
        <v>90</v>
      </c>
      <c r="D43" s="255">
        <v>110</v>
      </c>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55"/>
      <c r="D44" s="255"/>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55">
        <v>60</v>
      </c>
      <c r="D45" s="255">
        <v>75</v>
      </c>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55">
        <v>40</v>
      </c>
      <c r="D46" s="255">
        <v>80</v>
      </c>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16" x14ac:dyDescent="0.2">
      <c r="A47" s="254" t="s">
        <v>352</v>
      </c>
      <c r="B47" s="254" t="s">
        <v>353</v>
      </c>
      <c r="C47" s="255">
        <v>80</v>
      </c>
      <c r="D47" s="255">
        <v>80</v>
      </c>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55">
        <v>56</v>
      </c>
      <c r="D48" s="255">
        <v>56</v>
      </c>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55">
        <v>70</v>
      </c>
      <c r="D49" s="255"/>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55"/>
      <c r="D50" s="255"/>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55">
        <v>50</v>
      </c>
      <c r="D51" s="255">
        <v>70</v>
      </c>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55">
        <v>60</v>
      </c>
      <c r="D52" s="255">
        <v>90</v>
      </c>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55">
        <v>80</v>
      </c>
      <c r="D53" s="255">
        <v>90</v>
      </c>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55">
        <v>50</v>
      </c>
      <c r="D54" s="255">
        <v>90</v>
      </c>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55">
        <v>50</v>
      </c>
      <c r="D55" s="255">
        <v>70</v>
      </c>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55">
        <v>60</v>
      </c>
      <c r="D56" s="255">
        <v>90</v>
      </c>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55"/>
      <c r="D57" s="255"/>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55">
        <v>70</v>
      </c>
      <c r="D58" s="255">
        <v>100</v>
      </c>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55"/>
      <c r="D59" s="255"/>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55">
        <v>60</v>
      </c>
      <c r="D60" s="255">
        <v>90</v>
      </c>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55"/>
      <c r="D61" s="255"/>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55"/>
      <c r="D62" s="255"/>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55">
        <v>60</v>
      </c>
      <c r="D63" s="255">
        <v>95</v>
      </c>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55">
        <v>60</v>
      </c>
      <c r="D64" s="255">
        <v>90</v>
      </c>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41</v>
      </c>
      <c r="D65" s="258">
        <f>COUNTA(D14:D64)</f>
        <v>40</v>
      </c>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5EDAD44E-3C68-9C49-A15D-C82A8AAE56F2}"/>
  <hyperlinks>
    <hyperlink ref="B9" r:id="rId1" xr:uid="{410D2419-0948-B447-A348-19810C452527}"/>
    <hyperlink ref="B11" location="TOC!A1" display="&lt;&lt;&lt; Back to TOC" xr:uid="{9D2A06E2-4B01-0E47-A4F6-9835CF373B89}"/>
  </hyperlink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CC46D-2329-1341-9D6A-8D2231A7316D}">
  <sheetPr>
    <tabColor rgb="FFFFC000"/>
  </sheetPr>
  <dimension ref="A1:AD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5" style="245" customWidth="1"/>
    <col min="3" max="4" width="50.33203125" style="245" customWidth="1"/>
    <col min="5" max="16384" width="8.6640625" style="245"/>
  </cols>
  <sheetData>
    <row r="1" spans="1:30" ht="16" x14ac:dyDescent="0.25">
      <c r="A1" s="51" t="s">
        <v>111</v>
      </c>
      <c r="B1" s="39" t="s">
        <v>80</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81</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3464</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11</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3465</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3439</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6" x14ac:dyDescent="0.25">
      <c r="A9" s="19" t="s">
        <v>3440</v>
      </c>
      <c r="B9" s="248" t="s">
        <v>3466</v>
      </c>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6"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6" x14ac:dyDescent="0.25">
      <c r="A13" s="251" t="s">
        <v>116</v>
      </c>
      <c r="B13" s="251" t="s">
        <v>117</v>
      </c>
      <c r="C13" s="27" t="s">
        <v>3467</v>
      </c>
      <c r="D13" s="27" t="s">
        <v>3468</v>
      </c>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55"/>
      <c r="D14" s="255"/>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55">
        <v>0.04</v>
      </c>
      <c r="D15" s="255">
        <v>0.04</v>
      </c>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16" x14ac:dyDescent="0.2">
      <c r="A16" s="254" t="s">
        <v>136</v>
      </c>
      <c r="B16" s="254" t="s">
        <v>137</v>
      </c>
      <c r="C16" s="255">
        <v>0.05</v>
      </c>
      <c r="D16" s="255">
        <v>0</v>
      </c>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55"/>
      <c r="D17" s="255"/>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55"/>
      <c r="D18" s="255"/>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55">
        <v>0.08</v>
      </c>
      <c r="D19" s="255">
        <v>0</v>
      </c>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55"/>
      <c r="D20" s="255"/>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55">
        <v>0.05</v>
      </c>
      <c r="D21" s="255">
        <v>0.05</v>
      </c>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55">
        <v>0.02</v>
      </c>
      <c r="D22" s="255">
        <v>0.02</v>
      </c>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55">
        <v>0.08</v>
      </c>
      <c r="D23" s="255">
        <v>0.08</v>
      </c>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55">
        <v>0.08</v>
      </c>
      <c r="D24" s="255">
        <v>0</v>
      </c>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55">
        <v>0.03</v>
      </c>
      <c r="D25" s="255">
        <v>0.03</v>
      </c>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55">
        <v>0.03</v>
      </c>
      <c r="D26" s="255">
        <v>0.03</v>
      </c>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55"/>
      <c r="D27" s="255"/>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16" x14ac:dyDescent="0.2">
      <c r="A28" s="254" t="s">
        <v>232</v>
      </c>
      <c r="B28" s="254" t="s">
        <v>233</v>
      </c>
      <c r="C28" s="255">
        <v>0.03</v>
      </c>
      <c r="D28" s="255">
        <v>0.03</v>
      </c>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55">
        <v>0.05</v>
      </c>
      <c r="D29" s="255">
        <v>0.05</v>
      </c>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55">
        <v>0.05</v>
      </c>
      <c r="D30" s="255">
        <v>0</v>
      </c>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55"/>
      <c r="D31" s="255"/>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55">
        <v>0.05</v>
      </c>
      <c r="D32" s="255">
        <v>0.05</v>
      </c>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55">
        <v>0.08</v>
      </c>
      <c r="D33" s="255">
        <v>0.08</v>
      </c>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55"/>
      <c r="D34" s="255"/>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55"/>
      <c r="D35" s="255"/>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55"/>
      <c r="D36" s="255"/>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55">
        <v>0.04</v>
      </c>
      <c r="D37" s="255">
        <v>0.04</v>
      </c>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55"/>
      <c r="D38" s="255"/>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55"/>
      <c r="D39" s="255"/>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55"/>
      <c r="D40" s="255"/>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55"/>
      <c r="D41" s="255"/>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16" x14ac:dyDescent="0.2">
      <c r="A42" s="254" t="s">
        <v>312</v>
      </c>
      <c r="B42" s="254" t="s">
        <v>313</v>
      </c>
      <c r="C42" s="255">
        <v>0.05</v>
      </c>
      <c r="D42" s="255">
        <v>0</v>
      </c>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55"/>
      <c r="D43" s="255"/>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55"/>
      <c r="D44" s="255"/>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55"/>
      <c r="D45" s="255"/>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55">
        <v>0.05</v>
      </c>
      <c r="D46" s="255">
        <v>0.05</v>
      </c>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16" x14ac:dyDescent="0.2">
      <c r="A47" s="254" t="s">
        <v>352</v>
      </c>
      <c r="B47" s="254" t="s">
        <v>353</v>
      </c>
      <c r="C47" s="255">
        <v>0.05</v>
      </c>
      <c r="D47" s="255">
        <v>0.05</v>
      </c>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55">
        <v>0.08</v>
      </c>
      <c r="D48" s="255">
        <v>0.08</v>
      </c>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55">
        <v>0.08</v>
      </c>
      <c r="D49" s="255">
        <v>0.08</v>
      </c>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55">
        <v>0.05</v>
      </c>
      <c r="D50" s="255">
        <v>0.05</v>
      </c>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55">
        <v>0.08</v>
      </c>
      <c r="D51" s="255">
        <v>0.08</v>
      </c>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55"/>
      <c r="D52" s="255"/>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55">
        <v>0.05</v>
      </c>
      <c r="D53" s="255">
        <v>0.02</v>
      </c>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55">
        <v>0.05</v>
      </c>
      <c r="D54" s="255">
        <v>0.05</v>
      </c>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55">
        <v>0.03</v>
      </c>
      <c r="D55" s="255">
        <v>0.03</v>
      </c>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55">
        <v>0.05</v>
      </c>
      <c r="D56" s="255">
        <v>0.05</v>
      </c>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55"/>
      <c r="D57" s="255"/>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55"/>
      <c r="D58" s="255"/>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55"/>
      <c r="D59" s="255"/>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55"/>
      <c r="D60" s="255"/>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55"/>
      <c r="D61" s="255"/>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55"/>
      <c r="D62" s="255"/>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55"/>
      <c r="D63" s="255"/>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55">
        <v>0.03</v>
      </c>
      <c r="D64" s="255">
        <v>0.03</v>
      </c>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27</v>
      </c>
      <c r="D65" s="258">
        <f>COUNTA(D14:D64)</f>
        <v>27</v>
      </c>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2940D988-0A7B-2548-B2C9-F30E4D11B429}"/>
  <hyperlinks>
    <hyperlink ref="B9" r:id="rId1" xr:uid="{238EDBBD-DF75-1847-BE3D-B10E4605C5C2}"/>
    <hyperlink ref="B11" location="TOC!A1" display="&lt;&lt;&lt; Back to TOC" xr:uid="{0D206745-D881-6B47-BD63-78F9796A8932}"/>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7AE09-CB42-334C-8DF3-6A07FB1C4030}">
  <sheetPr>
    <tabColor rgb="FFFFC000"/>
  </sheetPr>
  <dimension ref="A1:AC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82</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83</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3469</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25</v>
      </c>
    </row>
    <row r="7" spans="1:29" ht="16" x14ac:dyDescent="0.25">
      <c r="A7" s="19" t="s">
        <v>3438</v>
      </c>
      <c r="B7" s="20" t="s">
        <v>12</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3439</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48" t="s">
        <v>3470</v>
      </c>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49"/>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t="s">
        <v>672</v>
      </c>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t="s">
        <v>672</v>
      </c>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t="s">
        <v>672</v>
      </c>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t="s">
        <v>672</v>
      </c>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16" x14ac:dyDescent="0.2">
      <c r="A18" s="254" t="s">
        <v>146</v>
      </c>
      <c r="B18" s="254" t="s">
        <v>147</v>
      </c>
      <c r="C18" s="255" t="s">
        <v>672</v>
      </c>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t="s">
        <v>672</v>
      </c>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16" x14ac:dyDescent="0.2">
      <c r="A20" s="254" t="s">
        <v>162</v>
      </c>
      <c r="B20" s="254" t="s">
        <v>163</v>
      </c>
      <c r="C20" s="255"/>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16" x14ac:dyDescent="0.2">
      <c r="A21" s="254" t="s">
        <v>170</v>
      </c>
      <c r="B21" s="254" t="s">
        <v>171</v>
      </c>
      <c r="C21" s="255" t="s">
        <v>672</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16" x14ac:dyDescent="0.2">
      <c r="A22" s="254" t="s">
        <v>178</v>
      </c>
      <c r="B22" s="254" t="s">
        <v>179</v>
      </c>
      <c r="C22" s="255" t="s">
        <v>672</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t="s">
        <v>672</v>
      </c>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t="s">
        <v>672</v>
      </c>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t="s">
        <v>672</v>
      </c>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16" x14ac:dyDescent="0.2">
      <c r="A26" s="254" t="s">
        <v>211</v>
      </c>
      <c r="B26" s="254" t="s">
        <v>212</v>
      </c>
      <c r="C26" s="255" t="s">
        <v>672</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16" x14ac:dyDescent="0.2">
      <c r="A27" s="254" t="s">
        <v>222</v>
      </c>
      <c r="B27" s="254" t="s">
        <v>223</v>
      </c>
      <c r="C27" s="255" t="s">
        <v>672</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16" x14ac:dyDescent="0.2">
      <c r="A28" s="254" t="s">
        <v>232</v>
      </c>
      <c r="B28" s="254" t="s">
        <v>233</v>
      </c>
      <c r="C28" s="255" t="s">
        <v>672</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t="s">
        <v>672</v>
      </c>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t="s">
        <v>672</v>
      </c>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t="s">
        <v>672</v>
      </c>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16" x14ac:dyDescent="0.2">
      <c r="A32" s="254" t="s">
        <v>255</v>
      </c>
      <c r="B32" s="254" t="s">
        <v>256</v>
      </c>
      <c r="C32" s="255" t="s">
        <v>672</v>
      </c>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16" x14ac:dyDescent="0.2">
      <c r="A33" s="254" t="s">
        <v>263</v>
      </c>
      <c r="B33" s="254" t="s">
        <v>264</v>
      </c>
      <c r="C33" s="255" t="s">
        <v>672</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16" x14ac:dyDescent="0.2">
      <c r="A34" s="254" t="s">
        <v>271</v>
      </c>
      <c r="B34" s="254" t="s">
        <v>272</v>
      </c>
      <c r="C34" s="255" t="s">
        <v>671</v>
      </c>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t="s">
        <v>672</v>
      </c>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t="s">
        <v>672</v>
      </c>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16" x14ac:dyDescent="0.2">
      <c r="A38" s="254" t="s">
        <v>294</v>
      </c>
      <c r="B38" s="254" t="s">
        <v>295</v>
      </c>
      <c r="C38" s="255" t="s">
        <v>672</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55"/>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t="s">
        <v>672</v>
      </c>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16" x14ac:dyDescent="0.2">
      <c r="A42" s="254" t="s">
        <v>312</v>
      </c>
      <c r="B42" s="254" t="s">
        <v>313</v>
      </c>
      <c r="C42" s="255" t="s">
        <v>672</v>
      </c>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t="s">
        <v>672</v>
      </c>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t="s">
        <v>672</v>
      </c>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16" x14ac:dyDescent="0.2">
      <c r="A46" s="254" t="s">
        <v>344</v>
      </c>
      <c r="B46" s="254" t="s">
        <v>345</v>
      </c>
      <c r="C46" s="255" t="s">
        <v>672</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16" x14ac:dyDescent="0.2">
      <c r="A47" s="254" t="s">
        <v>352</v>
      </c>
      <c r="B47" s="254" t="s">
        <v>353</v>
      </c>
      <c r="C47" s="255" t="s">
        <v>672</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t="s">
        <v>672</v>
      </c>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16" x14ac:dyDescent="0.2">
      <c r="A49" s="254" t="s">
        <v>370</v>
      </c>
      <c r="B49" s="254" t="s">
        <v>371</v>
      </c>
      <c r="C49" s="255" t="s">
        <v>672</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t="s">
        <v>672</v>
      </c>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t="s">
        <v>672</v>
      </c>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t="s">
        <v>672</v>
      </c>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16" x14ac:dyDescent="0.2">
      <c r="A53" s="254" t="s">
        <v>407</v>
      </c>
      <c r="B53" s="254" t="s">
        <v>408</v>
      </c>
      <c r="C53" s="255" t="s">
        <v>672</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t="s">
        <v>672</v>
      </c>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t="s">
        <v>672</v>
      </c>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t="s">
        <v>672</v>
      </c>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t="s">
        <v>672</v>
      </c>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t="s">
        <v>672</v>
      </c>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16" x14ac:dyDescent="0.2">
      <c r="A60" s="254" t="s">
        <v>442</v>
      </c>
      <c r="B60" s="254" t="s">
        <v>443</v>
      </c>
      <c r="C60" s="255" t="s">
        <v>672</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t="s">
        <v>672</v>
      </c>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t="s">
        <v>672</v>
      </c>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43</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5" xr:uid="{4D97B04B-A8A6-594B-8F73-B4F3AF9B63E7}"/>
  <hyperlinks>
    <hyperlink ref="B9" r:id="rId1" xr:uid="{464D48DC-E3DC-8848-B6DB-F4A83AAB0DCE}"/>
    <hyperlink ref="B11" location="TOC!A1" display="&lt;&lt;&lt; Back to TOC" xr:uid="{53CBDD8C-40D4-504C-B83C-FD2E9B71BCB4}"/>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9FFFC-166F-344C-8192-72481841B8FC}">
  <sheetPr>
    <tabColor rgb="FFFFC000"/>
  </sheetPr>
  <dimension ref="A1:AC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84</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85</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3471</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25</v>
      </c>
    </row>
    <row r="7" spans="1:29" ht="16" x14ac:dyDescent="0.25">
      <c r="A7" s="19" t="s">
        <v>3438</v>
      </c>
      <c r="B7" s="20" t="s">
        <v>12</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3439</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48" t="s">
        <v>3472</v>
      </c>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49"/>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t="s">
        <v>671</v>
      </c>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t="s">
        <v>671</v>
      </c>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t="s">
        <v>672</v>
      </c>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t="s">
        <v>671</v>
      </c>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16" x14ac:dyDescent="0.2">
      <c r="A18" s="254" t="s">
        <v>146</v>
      </c>
      <c r="B18" s="254" t="s">
        <v>147</v>
      </c>
      <c r="C18" s="255" t="s">
        <v>671</v>
      </c>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t="s">
        <v>671</v>
      </c>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16" x14ac:dyDescent="0.2">
      <c r="A20" s="254" t="s">
        <v>162</v>
      </c>
      <c r="B20" s="254" t="s">
        <v>163</v>
      </c>
      <c r="C20" s="255"/>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16" x14ac:dyDescent="0.2">
      <c r="A21" s="254" t="s">
        <v>170</v>
      </c>
      <c r="B21" s="254" t="s">
        <v>171</v>
      </c>
      <c r="C21" s="255" t="s">
        <v>672</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16" x14ac:dyDescent="0.2">
      <c r="A22" s="254" t="s">
        <v>178</v>
      </c>
      <c r="B22" s="254" t="s">
        <v>179</v>
      </c>
      <c r="C22" s="255" t="s">
        <v>671</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t="s">
        <v>671</v>
      </c>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t="s">
        <v>672</v>
      </c>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t="s">
        <v>671</v>
      </c>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16" x14ac:dyDescent="0.2">
      <c r="A26" s="254" t="s">
        <v>211</v>
      </c>
      <c r="B26" s="254" t="s">
        <v>212</v>
      </c>
      <c r="C26" s="255" t="s">
        <v>671</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16" x14ac:dyDescent="0.2">
      <c r="A27" s="254" t="s">
        <v>222</v>
      </c>
      <c r="B27" s="254" t="s">
        <v>223</v>
      </c>
      <c r="C27" s="255" t="s">
        <v>671</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16" x14ac:dyDescent="0.2">
      <c r="A28" s="254" t="s">
        <v>232</v>
      </c>
      <c r="B28" s="254" t="s">
        <v>233</v>
      </c>
      <c r="C28" s="255" t="s">
        <v>672</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t="s">
        <v>672</v>
      </c>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t="s">
        <v>671</v>
      </c>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t="s">
        <v>671</v>
      </c>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16" x14ac:dyDescent="0.2">
      <c r="A32" s="254" t="s">
        <v>255</v>
      </c>
      <c r="B32" s="254" t="s">
        <v>256</v>
      </c>
      <c r="C32" s="255" t="s">
        <v>672</v>
      </c>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16" x14ac:dyDescent="0.2">
      <c r="A33" s="254" t="s">
        <v>263</v>
      </c>
      <c r="B33" s="254" t="s">
        <v>264</v>
      </c>
      <c r="C33" s="255" t="s">
        <v>671</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16" x14ac:dyDescent="0.2">
      <c r="A34" s="254" t="s">
        <v>271</v>
      </c>
      <c r="B34" s="254" t="s">
        <v>272</v>
      </c>
      <c r="C34" s="255" t="s">
        <v>671</v>
      </c>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t="s">
        <v>671</v>
      </c>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t="s">
        <v>671</v>
      </c>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16" x14ac:dyDescent="0.2">
      <c r="A38" s="254" t="s">
        <v>294</v>
      </c>
      <c r="B38" s="254" t="s">
        <v>295</v>
      </c>
      <c r="C38" s="255" t="s">
        <v>671</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55"/>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t="s">
        <v>671</v>
      </c>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16" x14ac:dyDescent="0.2">
      <c r="A42" s="254" t="s">
        <v>312</v>
      </c>
      <c r="B42" s="254" t="s">
        <v>313</v>
      </c>
      <c r="C42" s="255" t="s">
        <v>672</v>
      </c>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t="s">
        <v>671</v>
      </c>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t="s">
        <v>671</v>
      </c>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16" x14ac:dyDescent="0.2">
      <c r="A46" s="254" t="s">
        <v>344</v>
      </c>
      <c r="B46" s="254" t="s">
        <v>345</v>
      </c>
      <c r="C46" s="255" t="s">
        <v>671</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16" x14ac:dyDescent="0.2">
      <c r="A47" s="254" t="s">
        <v>352</v>
      </c>
      <c r="B47" s="254" t="s">
        <v>353</v>
      </c>
      <c r="C47" s="255" t="s">
        <v>671</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t="s">
        <v>671</v>
      </c>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16" x14ac:dyDescent="0.2">
      <c r="A49" s="254" t="s">
        <v>370</v>
      </c>
      <c r="B49" s="254" t="s">
        <v>371</v>
      </c>
      <c r="C49" s="255" t="s">
        <v>672</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t="s">
        <v>671</v>
      </c>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t="s">
        <v>671</v>
      </c>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t="s">
        <v>671</v>
      </c>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16" x14ac:dyDescent="0.2">
      <c r="A53" s="254" t="s">
        <v>407</v>
      </c>
      <c r="B53" s="254" t="s">
        <v>408</v>
      </c>
      <c r="C53" s="255" t="s">
        <v>671</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t="s">
        <v>671</v>
      </c>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t="s">
        <v>671</v>
      </c>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t="s">
        <v>671</v>
      </c>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t="s">
        <v>671</v>
      </c>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t="s">
        <v>671</v>
      </c>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16" x14ac:dyDescent="0.2">
      <c r="A60" s="254" t="s">
        <v>442</v>
      </c>
      <c r="B60" s="254" t="s">
        <v>443</v>
      </c>
      <c r="C60" s="255" t="s">
        <v>671</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t="s">
        <v>671</v>
      </c>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t="s">
        <v>672</v>
      </c>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43</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5" xr:uid="{20FBCFED-93FC-9546-BB7C-4B1D2C9BA1A3}"/>
  <hyperlinks>
    <hyperlink ref="B9" r:id="rId1" xr:uid="{F79E5651-B9B8-AD4E-9F01-8BFF360BB21C}"/>
    <hyperlink ref="B11" location="TOC!A1" display="&lt;&lt;&lt; Back to TOC" xr:uid="{2AA739AD-6651-FA49-BD54-8E9B1414B2A7}"/>
  </hyperlink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1367E-B379-E54D-A49E-6BE4962EBA2C}">
  <sheetPr>
    <tabColor rgb="FFFFC000"/>
  </sheetPr>
  <dimension ref="A1:AC66"/>
  <sheetViews>
    <sheetView zoomScaleNormal="100" workbookViewId="0">
      <pane xSplit="2" ySplit="13" topLeftCell="C22"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86</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87</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3473</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25</v>
      </c>
    </row>
    <row r="7" spans="1:29" ht="16" x14ac:dyDescent="0.25">
      <c r="A7" s="19" t="s">
        <v>3438</v>
      </c>
      <c r="B7" s="20" t="s">
        <v>3474</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3475</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48" t="s">
        <v>3476</v>
      </c>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49"/>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16" x14ac:dyDescent="0.2">
      <c r="A18" s="254" t="s">
        <v>146</v>
      </c>
      <c r="B18" s="254" t="s">
        <v>147</v>
      </c>
      <c r="C18" s="255"/>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64" x14ac:dyDescent="0.2">
      <c r="A20" s="254" t="s">
        <v>162</v>
      </c>
      <c r="B20" s="254" t="s">
        <v>163</v>
      </c>
      <c r="C20" s="261" t="s">
        <v>3477</v>
      </c>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64" x14ac:dyDescent="0.2">
      <c r="A21" s="254" t="s">
        <v>170</v>
      </c>
      <c r="B21" s="254" t="s">
        <v>171</v>
      </c>
      <c r="C21" s="261" t="s">
        <v>3477</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32" x14ac:dyDescent="0.2">
      <c r="A22" s="254" t="s">
        <v>178</v>
      </c>
      <c r="B22" s="254" t="s">
        <v>179</v>
      </c>
      <c r="C22" s="261" t="s">
        <v>3478</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80" x14ac:dyDescent="0.2">
      <c r="A26" s="254" t="s">
        <v>211</v>
      </c>
      <c r="B26" s="254" t="s">
        <v>212</v>
      </c>
      <c r="C26" s="261" t="s">
        <v>3479</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64" x14ac:dyDescent="0.2">
      <c r="A27" s="254" t="s">
        <v>222</v>
      </c>
      <c r="B27" s="254" t="s">
        <v>223</v>
      </c>
      <c r="C27" s="261" t="s">
        <v>3477</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64" x14ac:dyDescent="0.2">
      <c r="A28" s="254" t="s">
        <v>232</v>
      </c>
      <c r="B28" s="254" t="s">
        <v>233</v>
      </c>
      <c r="C28" s="261" t="s">
        <v>3480</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64" x14ac:dyDescent="0.2">
      <c r="A32" s="254" t="s">
        <v>255</v>
      </c>
      <c r="B32" s="254" t="s">
        <v>256</v>
      </c>
      <c r="C32" s="261" t="s">
        <v>3477</v>
      </c>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64" x14ac:dyDescent="0.2">
      <c r="A33" s="254" t="s">
        <v>263</v>
      </c>
      <c r="B33" s="254" t="s">
        <v>264</v>
      </c>
      <c r="C33" s="261" t="s">
        <v>3477</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16" x14ac:dyDescent="0.2">
      <c r="A34" s="254" t="s">
        <v>271</v>
      </c>
      <c r="B34" s="254" t="s">
        <v>272</v>
      </c>
      <c r="C34" s="255"/>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64" x14ac:dyDescent="0.2">
      <c r="A38" s="254" t="s">
        <v>294</v>
      </c>
      <c r="B38" s="254" t="s">
        <v>295</v>
      </c>
      <c r="C38" s="261" t="s">
        <v>3477</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55"/>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16" x14ac:dyDescent="0.2">
      <c r="A42" s="254" t="s">
        <v>312</v>
      </c>
      <c r="B42" s="254" t="s">
        <v>313</v>
      </c>
      <c r="C42" s="255"/>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64" x14ac:dyDescent="0.2">
      <c r="A46" s="254" t="s">
        <v>344</v>
      </c>
      <c r="B46" s="254" t="s">
        <v>345</v>
      </c>
      <c r="C46" s="261" t="s">
        <v>3477</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32" x14ac:dyDescent="0.2">
      <c r="A47" s="254" t="s">
        <v>352</v>
      </c>
      <c r="B47" s="254" t="s">
        <v>353</v>
      </c>
      <c r="C47" s="261" t="s">
        <v>3481</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64" x14ac:dyDescent="0.2">
      <c r="A49" s="254" t="s">
        <v>370</v>
      </c>
      <c r="B49" s="254" t="s">
        <v>371</v>
      </c>
      <c r="C49" s="261" t="s">
        <v>3477</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64" x14ac:dyDescent="0.2">
      <c r="A53" s="254" t="s">
        <v>407</v>
      </c>
      <c r="B53" s="254" t="s">
        <v>408</v>
      </c>
      <c r="C53" s="261" t="s">
        <v>3477</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64" x14ac:dyDescent="0.2">
      <c r="A60" s="254" t="s">
        <v>442</v>
      </c>
      <c r="B60" s="254" t="s">
        <v>443</v>
      </c>
      <c r="C60" s="261" t="s">
        <v>3477</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14</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4" xr:uid="{1670FD69-BD2A-4A4D-8A69-6F06F986CC42}"/>
  <hyperlinks>
    <hyperlink ref="B11" location="TOC!A1" display="&lt;&lt;&lt; Back to TOC" xr:uid="{63CFEB66-2219-9A4B-904F-AEAC7EABE72C}"/>
    <hyperlink ref="B9" r:id="rId1" xr:uid="{72C2E80C-D04B-9D4C-A183-93F50E606FFC}"/>
  </hyperlink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81680A-D2FD-074E-97D8-4191AADC81AB}">
  <sheetPr>
    <tabColor rgb="FFFFC000"/>
  </sheetPr>
  <dimension ref="A1:AD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4" width="50.33203125" style="245" customWidth="1"/>
    <col min="5" max="16384" width="8.6640625" style="245"/>
  </cols>
  <sheetData>
    <row r="1" spans="1:30" ht="16" x14ac:dyDescent="0.25">
      <c r="A1" s="51" t="s">
        <v>111</v>
      </c>
      <c r="B1" s="39" t="s">
        <v>88</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89</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3482</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11</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3483</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3484</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6" x14ac:dyDescent="0.25">
      <c r="A9" s="19" t="s">
        <v>3440</v>
      </c>
      <c r="B9" s="248"/>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6"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C12" s="258"/>
      <c r="D12" s="258"/>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6" x14ac:dyDescent="0.25">
      <c r="A13" s="251" t="s">
        <v>116</v>
      </c>
      <c r="B13" s="251" t="s">
        <v>117</v>
      </c>
      <c r="C13" s="262" t="s">
        <v>3443</v>
      </c>
      <c r="D13" s="263" t="s">
        <v>2400</v>
      </c>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64">
        <v>500</v>
      </c>
      <c r="D14" s="265"/>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64"/>
      <c r="D15" s="265"/>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16" x14ac:dyDescent="0.2">
      <c r="A16" s="254" t="s">
        <v>136</v>
      </c>
      <c r="B16" s="254" t="s">
        <v>137</v>
      </c>
      <c r="C16" s="264">
        <v>10</v>
      </c>
      <c r="D16" s="265"/>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64"/>
      <c r="D17" s="265"/>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64">
        <v>500</v>
      </c>
      <c r="D18" s="265"/>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64"/>
      <c r="D19" s="265"/>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64">
        <v>50</v>
      </c>
      <c r="D20" s="265"/>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64">
        <v>50</v>
      </c>
      <c r="D21" s="265"/>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64">
        <v>10</v>
      </c>
      <c r="D22" s="265"/>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64"/>
      <c r="D23" s="265"/>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64">
        <v>500</v>
      </c>
      <c r="D24" s="265"/>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64"/>
      <c r="D25" s="265"/>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64">
        <v>10</v>
      </c>
      <c r="D26" s="265"/>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64" t="s">
        <v>3485</v>
      </c>
      <c r="D27" s="265" t="s">
        <v>3486</v>
      </c>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16" x14ac:dyDescent="0.2">
      <c r="A28" s="254" t="s">
        <v>232</v>
      </c>
      <c r="B28" s="254" t="s">
        <v>233</v>
      </c>
      <c r="C28" s="264">
        <v>10</v>
      </c>
      <c r="D28" s="265"/>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64"/>
      <c r="D29" s="265"/>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64"/>
      <c r="D30" s="265"/>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64"/>
      <c r="D31" s="265"/>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64">
        <v>2500</v>
      </c>
      <c r="D32" s="265"/>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64" t="s">
        <v>3487</v>
      </c>
      <c r="D33" s="265"/>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64" t="s">
        <v>3488</v>
      </c>
      <c r="D34" s="265"/>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64">
        <v>50</v>
      </c>
      <c r="D35" s="265"/>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64"/>
      <c r="D36" s="265"/>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64">
        <v>5000</v>
      </c>
      <c r="D37" s="265"/>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64" t="s">
        <v>3489</v>
      </c>
      <c r="D38" s="265"/>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64"/>
      <c r="D39" s="265"/>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64" t="s">
        <v>3489</v>
      </c>
      <c r="D40" s="265"/>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64">
        <v>50</v>
      </c>
      <c r="D41" s="265"/>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16" x14ac:dyDescent="0.2">
      <c r="A42" s="254" t="s">
        <v>312</v>
      </c>
      <c r="B42" s="254" t="s">
        <v>313</v>
      </c>
      <c r="C42" s="264">
        <v>10</v>
      </c>
      <c r="D42" s="265"/>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64">
        <v>500</v>
      </c>
      <c r="D43" s="265"/>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64"/>
      <c r="D44" s="265"/>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64"/>
      <c r="D45" s="265"/>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64">
        <v>50</v>
      </c>
      <c r="D46" s="265"/>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16" x14ac:dyDescent="0.2">
      <c r="A47" s="254" t="s">
        <v>352</v>
      </c>
      <c r="B47" s="254" t="s">
        <v>353</v>
      </c>
      <c r="C47" s="264">
        <v>10</v>
      </c>
      <c r="D47" s="265"/>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64"/>
      <c r="D48" s="265"/>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64">
        <v>10</v>
      </c>
      <c r="D49" s="265"/>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64"/>
      <c r="D50" s="265"/>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64" t="s">
        <v>3487</v>
      </c>
      <c r="D51" s="265"/>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64"/>
      <c r="D52" s="265"/>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64">
        <v>50</v>
      </c>
      <c r="D53" s="265"/>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64"/>
      <c r="D54" s="265"/>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64"/>
      <c r="D55" s="265"/>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64"/>
      <c r="D56" s="265"/>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64"/>
      <c r="D57" s="265"/>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64"/>
      <c r="D58" s="265"/>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64"/>
      <c r="D59" s="265"/>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64">
        <v>50</v>
      </c>
      <c r="D60" s="265"/>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64">
        <v>10</v>
      </c>
      <c r="D61" s="265"/>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64">
        <v>10</v>
      </c>
      <c r="D62" s="265"/>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64"/>
      <c r="D63" s="265"/>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64"/>
      <c r="D64" s="265"/>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28</v>
      </c>
      <c r="D65" s="258"/>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1751515A-A744-4289-8516-9023F4ED5BC1}"/>
  <hyperlinks>
    <hyperlink ref="B11" location="TOC!A1" display="&lt;&lt;&lt; Back to TOC" xr:uid="{465DE37F-F4FA-BA4C-99E3-5AD762B4FEED}"/>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92ABA-289B-F34D-AC7F-8FB5558714AE}">
  <sheetPr>
    <tabColor rgb="FFFFC000"/>
  </sheetPr>
  <dimension ref="A1:AD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4" width="50.33203125" style="245" customWidth="1"/>
    <col min="5" max="16384" width="8.6640625" style="245"/>
  </cols>
  <sheetData>
    <row r="1" spans="1:30" ht="16" x14ac:dyDescent="0.25">
      <c r="A1" s="51" t="s">
        <v>111</v>
      </c>
      <c r="B1" s="39" t="s">
        <v>90</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91</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3482</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11</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3483</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3484</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6" x14ac:dyDescent="0.25">
      <c r="A9" s="19" t="s">
        <v>3440</v>
      </c>
      <c r="B9" s="248"/>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6"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6" x14ac:dyDescent="0.25">
      <c r="A13" s="251" t="s">
        <v>116</v>
      </c>
      <c r="B13" s="251" t="s">
        <v>117</v>
      </c>
      <c r="C13" s="262" t="s">
        <v>3443</v>
      </c>
      <c r="D13" s="263" t="s">
        <v>2400</v>
      </c>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66">
        <v>50</v>
      </c>
      <c r="D14" s="267"/>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66"/>
      <c r="D15" s="267"/>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16" x14ac:dyDescent="0.2">
      <c r="A16" s="254" t="s">
        <v>136</v>
      </c>
      <c r="B16" s="254" t="s">
        <v>137</v>
      </c>
      <c r="C16" s="266">
        <v>150</v>
      </c>
      <c r="D16" s="267"/>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66"/>
      <c r="D17" s="267"/>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66">
        <v>500</v>
      </c>
      <c r="D18" s="267"/>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66"/>
      <c r="D19" s="267"/>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66">
        <v>50</v>
      </c>
      <c r="D20" s="267"/>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66">
        <v>50</v>
      </c>
      <c r="D21" s="267"/>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66">
        <v>10</v>
      </c>
      <c r="D22" s="267"/>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66"/>
      <c r="D23" s="267"/>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66"/>
      <c r="D24" s="267"/>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66"/>
      <c r="D25" s="267"/>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64">
        <v>10</v>
      </c>
      <c r="D26" s="265"/>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68" t="s">
        <v>3490</v>
      </c>
      <c r="D27" s="269"/>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16" x14ac:dyDescent="0.2">
      <c r="A28" s="254" t="s">
        <v>232</v>
      </c>
      <c r="B28" s="254" t="s">
        <v>233</v>
      </c>
      <c r="C28" s="266">
        <v>10</v>
      </c>
      <c r="D28" s="267"/>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66"/>
      <c r="D29" s="267"/>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66"/>
      <c r="D30" s="267"/>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66"/>
      <c r="D31" s="267"/>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66">
        <v>500</v>
      </c>
      <c r="D32" s="267"/>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68" t="s">
        <v>3487</v>
      </c>
      <c r="D33" s="269"/>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66" t="s">
        <v>3491</v>
      </c>
      <c r="D34" s="267"/>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66">
        <v>150</v>
      </c>
      <c r="D35" s="267"/>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66"/>
      <c r="D36" s="267"/>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66">
        <v>500</v>
      </c>
      <c r="D37" s="267"/>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66"/>
      <c r="D38" s="267"/>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66"/>
      <c r="D39" s="267"/>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66"/>
      <c r="D40" s="267"/>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66">
        <v>50</v>
      </c>
      <c r="D41" s="267"/>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16" x14ac:dyDescent="0.2">
      <c r="A42" s="254" t="s">
        <v>312</v>
      </c>
      <c r="B42" s="254" t="s">
        <v>313</v>
      </c>
      <c r="C42" s="264">
        <v>10</v>
      </c>
      <c r="D42" s="265"/>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64">
        <v>500</v>
      </c>
      <c r="D43" s="265"/>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64"/>
      <c r="D44" s="265"/>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64"/>
      <c r="D45" s="265"/>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64">
        <v>50</v>
      </c>
      <c r="D46" s="265"/>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16" x14ac:dyDescent="0.2">
      <c r="A47" s="254" t="s">
        <v>352</v>
      </c>
      <c r="B47" s="254" t="s">
        <v>353</v>
      </c>
      <c r="C47" s="264">
        <v>10</v>
      </c>
      <c r="D47" s="265"/>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64"/>
      <c r="D48" s="265"/>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64">
        <v>10</v>
      </c>
      <c r="D49" s="265"/>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64"/>
      <c r="D50" s="265"/>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64" t="s">
        <v>3487</v>
      </c>
      <c r="D51" s="265"/>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64"/>
      <c r="D52" s="265"/>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64">
        <v>50</v>
      </c>
      <c r="D53" s="265"/>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64"/>
      <c r="D54" s="265"/>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64"/>
      <c r="D55" s="265"/>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64"/>
      <c r="D56" s="265"/>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64"/>
      <c r="D57" s="265"/>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64"/>
      <c r="D58" s="265"/>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64"/>
      <c r="D59" s="265"/>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64">
        <v>50</v>
      </c>
      <c r="D60" s="265"/>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64">
        <v>10</v>
      </c>
      <c r="D61" s="265"/>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64">
        <v>10</v>
      </c>
      <c r="D62" s="265"/>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64"/>
      <c r="D63" s="265"/>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64"/>
      <c r="D64" s="265"/>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25</v>
      </c>
      <c r="D65" s="258"/>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3B9990BF-C6F7-4955-BD2C-36F973C8E8E4}"/>
  <hyperlinks>
    <hyperlink ref="B11" location="TOC!A1" display="&lt;&lt;&lt; Back to TOC" xr:uid="{332009B0-E1AC-6B42-AEB5-F4E347BFF49D}"/>
  </hyperlink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A07BC-E7B6-C246-A20B-6F8BEF30BBAD}">
  <sheetPr>
    <tabColor rgb="FFFFC000"/>
  </sheetPr>
  <dimension ref="A1:AE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5" width="50.33203125" style="245" customWidth="1"/>
    <col min="6" max="16384" width="8.6640625" style="245"/>
  </cols>
  <sheetData>
    <row r="1" spans="1:31" ht="16" x14ac:dyDescent="0.25">
      <c r="A1" s="51" t="s">
        <v>111</v>
      </c>
      <c r="B1" s="39" t="s">
        <v>92</v>
      </c>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row>
    <row r="2" spans="1:31" ht="16" x14ac:dyDescent="0.25">
      <c r="A2" s="51" t="s">
        <v>112</v>
      </c>
      <c r="B2" s="39" t="s">
        <v>93</v>
      </c>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row>
    <row r="3" spans="1:31" ht="16" x14ac:dyDescent="0.25">
      <c r="A3" s="51" t="s">
        <v>113</v>
      </c>
      <c r="B3" s="20" t="s">
        <v>3492</v>
      </c>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row>
    <row r="4" spans="1:31" ht="16" x14ac:dyDescent="0.25">
      <c r="A4" s="19" t="s">
        <v>4</v>
      </c>
      <c r="B4" s="20" t="s">
        <v>11</v>
      </c>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row>
    <row r="5" spans="1:31" ht="16" x14ac:dyDescent="0.25">
      <c r="A5" s="19" t="s">
        <v>5</v>
      </c>
      <c r="B5" s="20" t="s">
        <v>24</v>
      </c>
    </row>
    <row r="6" spans="1:31" ht="16" x14ac:dyDescent="0.25">
      <c r="A6" s="19" t="s">
        <v>6</v>
      </c>
      <c r="B6" s="20" t="s">
        <v>25</v>
      </c>
    </row>
    <row r="7" spans="1:31" ht="16" x14ac:dyDescent="0.25">
      <c r="A7" s="19" t="s">
        <v>3438</v>
      </c>
      <c r="B7" s="20" t="s">
        <v>3493</v>
      </c>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row>
    <row r="8" spans="1:31" ht="16" x14ac:dyDescent="0.25">
      <c r="A8" s="19" t="s">
        <v>120</v>
      </c>
      <c r="B8" s="20" t="s">
        <v>3494</v>
      </c>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row>
    <row r="9" spans="1:31" ht="16" x14ac:dyDescent="0.25">
      <c r="A9" s="19" t="s">
        <v>3440</v>
      </c>
      <c r="B9" s="248" t="s">
        <v>3495</v>
      </c>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row>
    <row r="10" spans="1:31" ht="16" x14ac:dyDescent="0.25">
      <c r="A10" s="19"/>
      <c r="B10" s="249"/>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row>
    <row r="11" spans="1:31" ht="21" x14ac:dyDescent="0.3">
      <c r="B11" s="250" t="s">
        <v>3442</v>
      </c>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row>
    <row r="12" spans="1:31" x14ac:dyDescent="0.2">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row>
    <row r="13" spans="1:31" s="253" customFormat="1" ht="16" x14ac:dyDescent="0.25">
      <c r="A13" s="251" t="s">
        <v>116</v>
      </c>
      <c r="B13" s="251" t="s">
        <v>117</v>
      </c>
      <c r="C13" s="27" t="s">
        <v>3443</v>
      </c>
      <c r="D13" s="27" t="s">
        <v>3133</v>
      </c>
      <c r="E13" s="27" t="s">
        <v>3440</v>
      </c>
      <c r="F13" s="252" t="s">
        <v>635</v>
      </c>
      <c r="G13" s="252" t="s">
        <v>636</v>
      </c>
      <c r="H13" s="252" t="s">
        <v>637</v>
      </c>
      <c r="I13" s="252" t="s">
        <v>638</v>
      </c>
      <c r="J13" s="252" t="s">
        <v>639</v>
      </c>
      <c r="K13" s="252" t="s">
        <v>640</v>
      </c>
      <c r="L13" s="252" t="s">
        <v>641</v>
      </c>
      <c r="M13" s="252" t="s">
        <v>642</v>
      </c>
      <c r="N13" s="252" t="s">
        <v>643</v>
      </c>
      <c r="O13" s="252" t="s">
        <v>644</v>
      </c>
      <c r="P13" s="252" t="s">
        <v>645</v>
      </c>
      <c r="Q13" s="252" t="s">
        <v>646</v>
      </c>
      <c r="R13" s="252" t="s">
        <v>647</v>
      </c>
      <c r="S13" s="252" t="s">
        <v>648</v>
      </c>
      <c r="T13" s="252" t="s">
        <v>649</v>
      </c>
      <c r="U13" s="252" t="s">
        <v>650</v>
      </c>
      <c r="V13" s="252" t="s">
        <v>651</v>
      </c>
      <c r="W13" s="252" t="s">
        <v>652</v>
      </c>
      <c r="X13" s="252" t="s">
        <v>653</v>
      </c>
      <c r="Y13" s="252" t="s">
        <v>654</v>
      </c>
      <c r="Z13" s="252" t="s">
        <v>655</v>
      </c>
      <c r="AA13" s="252" t="s">
        <v>656</v>
      </c>
      <c r="AB13" s="252" t="s">
        <v>657</v>
      </c>
      <c r="AC13" s="252" t="s">
        <v>658</v>
      </c>
      <c r="AD13" s="252" t="s">
        <v>659</v>
      </c>
      <c r="AE13" s="252" t="s">
        <v>660</v>
      </c>
    </row>
    <row r="14" spans="1:31" ht="16" x14ac:dyDescent="0.2">
      <c r="A14" s="254" t="s">
        <v>122</v>
      </c>
      <c r="B14" s="254" t="s">
        <v>123</v>
      </c>
      <c r="C14" s="255"/>
      <c r="D14" s="270"/>
      <c r="E14" s="270"/>
      <c r="F14" s="257" t="s">
        <v>666</v>
      </c>
      <c r="G14" s="257" t="s">
        <v>667</v>
      </c>
      <c r="H14" s="257" t="s">
        <v>668</v>
      </c>
      <c r="I14" s="257" t="s">
        <v>669</v>
      </c>
      <c r="J14" s="257" t="s">
        <v>670</v>
      </c>
      <c r="K14" s="257" t="s">
        <v>671</v>
      </c>
      <c r="L14" s="257" t="s">
        <v>672</v>
      </c>
      <c r="M14" s="257" t="s">
        <v>672</v>
      </c>
      <c r="N14" s="257" t="s">
        <v>672</v>
      </c>
      <c r="O14" s="257"/>
      <c r="P14" s="257" t="s">
        <v>672</v>
      </c>
      <c r="Q14" s="257"/>
      <c r="R14" s="257"/>
      <c r="S14" s="257" t="s">
        <v>672</v>
      </c>
      <c r="T14" s="257"/>
      <c r="U14" s="257"/>
      <c r="V14" s="257"/>
      <c r="W14" s="257" t="s">
        <v>672</v>
      </c>
      <c r="X14" s="257"/>
      <c r="Y14" s="257"/>
      <c r="Z14" s="257"/>
      <c r="AA14" s="257" t="s">
        <v>672</v>
      </c>
      <c r="AB14" s="257"/>
      <c r="AC14" s="257"/>
      <c r="AD14" s="257"/>
      <c r="AE14" s="257"/>
    </row>
    <row r="15" spans="1:31" ht="16" x14ac:dyDescent="0.2">
      <c r="A15" s="254" t="s">
        <v>130</v>
      </c>
      <c r="B15" s="254" t="s">
        <v>131</v>
      </c>
      <c r="C15" s="255"/>
      <c r="D15" s="270"/>
      <c r="E15" s="270"/>
      <c r="F15" s="257" t="s">
        <v>666</v>
      </c>
      <c r="G15" s="257" t="s">
        <v>673</v>
      </c>
      <c r="H15" s="257" t="s">
        <v>674</v>
      </c>
      <c r="I15" s="257" t="s">
        <v>669</v>
      </c>
      <c r="J15" s="257" t="s">
        <v>670</v>
      </c>
      <c r="K15" s="257" t="s">
        <v>671</v>
      </c>
      <c r="L15" s="257" t="s">
        <v>672</v>
      </c>
      <c r="M15" s="257" t="s">
        <v>671</v>
      </c>
      <c r="N15" s="257"/>
      <c r="O15" s="257"/>
      <c r="P15" s="257" t="s">
        <v>672</v>
      </c>
      <c r="Q15" s="257"/>
      <c r="R15" s="257"/>
      <c r="S15" s="257"/>
      <c r="T15" s="257"/>
      <c r="U15" s="257"/>
      <c r="V15" s="257"/>
      <c r="W15" s="257"/>
      <c r="X15" s="257"/>
      <c r="Y15" s="257"/>
      <c r="Z15" s="257"/>
      <c r="AA15" s="257" t="s">
        <v>672</v>
      </c>
      <c r="AB15" s="257"/>
      <c r="AC15" s="257"/>
      <c r="AD15" s="257"/>
      <c r="AE15" s="257"/>
    </row>
    <row r="16" spans="1:31" ht="16" x14ac:dyDescent="0.2">
      <c r="A16" s="254" t="s">
        <v>136</v>
      </c>
      <c r="B16" s="254" t="s">
        <v>137</v>
      </c>
      <c r="C16" s="255"/>
      <c r="D16" s="270"/>
      <c r="E16" s="270"/>
      <c r="F16" s="257" t="s">
        <v>675</v>
      </c>
      <c r="G16" s="257" t="s">
        <v>676</v>
      </c>
      <c r="H16" s="257" t="s">
        <v>677</v>
      </c>
      <c r="I16" s="257" t="s">
        <v>678</v>
      </c>
      <c r="J16" s="257" t="s">
        <v>679</v>
      </c>
      <c r="K16" s="257" t="s">
        <v>672</v>
      </c>
      <c r="L16" s="257" t="s">
        <v>672</v>
      </c>
      <c r="M16" s="257" t="s">
        <v>671</v>
      </c>
      <c r="N16" s="257"/>
      <c r="O16" s="257"/>
      <c r="P16" s="257"/>
      <c r="Q16" s="257" t="s">
        <v>672</v>
      </c>
      <c r="R16" s="257" t="s">
        <v>672</v>
      </c>
      <c r="S16" s="257"/>
      <c r="T16" s="257"/>
      <c r="U16" s="257"/>
      <c r="V16" s="257"/>
      <c r="W16" s="257"/>
      <c r="X16" s="257"/>
      <c r="Y16" s="257"/>
      <c r="Z16" s="257"/>
      <c r="AA16" s="257"/>
      <c r="AB16" s="257"/>
      <c r="AC16" s="257"/>
      <c r="AD16" s="257"/>
      <c r="AE16" s="257"/>
    </row>
    <row r="17" spans="1:31" ht="16" x14ac:dyDescent="0.2">
      <c r="A17" s="254" t="s">
        <v>141</v>
      </c>
      <c r="B17" s="254" t="s">
        <v>142</v>
      </c>
      <c r="C17" s="255"/>
      <c r="D17" s="270"/>
      <c r="E17" s="270"/>
      <c r="F17" s="257" t="s">
        <v>666</v>
      </c>
      <c r="G17" s="257" t="s">
        <v>673</v>
      </c>
      <c r="H17" s="257" t="s">
        <v>674</v>
      </c>
      <c r="I17" s="257" t="s">
        <v>669</v>
      </c>
      <c r="J17" s="257" t="s">
        <v>670</v>
      </c>
      <c r="K17" s="257" t="s">
        <v>671</v>
      </c>
      <c r="L17" s="257" t="s">
        <v>672</v>
      </c>
      <c r="M17" s="257" t="s">
        <v>671</v>
      </c>
      <c r="N17" s="257" t="s">
        <v>672</v>
      </c>
      <c r="O17" s="257"/>
      <c r="P17" s="257" t="s">
        <v>672</v>
      </c>
      <c r="Q17" s="257"/>
      <c r="R17" s="257"/>
      <c r="S17" s="257"/>
      <c r="T17" s="257"/>
      <c r="U17" s="257"/>
      <c r="V17" s="257"/>
      <c r="W17" s="257" t="s">
        <v>672</v>
      </c>
      <c r="X17" s="257"/>
      <c r="Y17" s="257"/>
      <c r="Z17" s="257"/>
      <c r="AA17" s="257" t="s">
        <v>672</v>
      </c>
      <c r="AB17" s="257"/>
      <c r="AC17" s="257"/>
      <c r="AD17" s="257"/>
      <c r="AE17" s="257"/>
    </row>
    <row r="18" spans="1:31" ht="16" x14ac:dyDescent="0.2">
      <c r="A18" s="254" t="s">
        <v>146</v>
      </c>
      <c r="B18" s="254" t="s">
        <v>147</v>
      </c>
      <c r="C18" s="255"/>
      <c r="D18" s="270"/>
      <c r="E18" s="270"/>
      <c r="F18" s="257" t="s">
        <v>666</v>
      </c>
      <c r="G18" s="257" t="s">
        <v>667</v>
      </c>
      <c r="H18" s="257" t="s">
        <v>680</v>
      </c>
      <c r="I18" s="257" t="s">
        <v>669</v>
      </c>
      <c r="J18" s="257" t="s">
        <v>670</v>
      </c>
      <c r="K18" s="257" t="s">
        <v>671</v>
      </c>
      <c r="L18" s="257" t="s">
        <v>672</v>
      </c>
      <c r="M18" s="257" t="s">
        <v>672</v>
      </c>
      <c r="N18" s="257" t="s">
        <v>672</v>
      </c>
      <c r="O18" s="257"/>
      <c r="P18" s="257"/>
      <c r="Q18" s="257"/>
      <c r="R18" s="257"/>
      <c r="S18" s="257" t="s">
        <v>672</v>
      </c>
      <c r="T18" s="257"/>
      <c r="U18" s="257"/>
      <c r="V18" s="257"/>
      <c r="W18" s="257"/>
      <c r="X18" s="257"/>
      <c r="Y18" s="257" t="s">
        <v>672</v>
      </c>
      <c r="Z18" s="257"/>
      <c r="AA18" s="257"/>
      <c r="AB18" s="257" t="s">
        <v>672</v>
      </c>
      <c r="AC18" s="257"/>
      <c r="AD18" s="257"/>
      <c r="AE18" s="257"/>
    </row>
    <row r="19" spans="1:31" ht="16" x14ac:dyDescent="0.2">
      <c r="A19" s="254" t="s">
        <v>151</v>
      </c>
      <c r="B19" s="254" t="s">
        <v>152</v>
      </c>
      <c r="C19" s="255"/>
      <c r="D19" s="270"/>
      <c r="E19" s="270"/>
      <c r="F19" s="257" t="s">
        <v>666</v>
      </c>
      <c r="G19" s="257" t="s">
        <v>667</v>
      </c>
      <c r="H19" s="257" t="s">
        <v>680</v>
      </c>
      <c r="I19" s="257" t="s">
        <v>669</v>
      </c>
      <c r="J19" s="257" t="s">
        <v>670</v>
      </c>
      <c r="K19" s="257" t="s">
        <v>671</v>
      </c>
      <c r="L19" s="257" t="s">
        <v>672</v>
      </c>
      <c r="M19" s="257" t="s">
        <v>672</v>
      </c>
      <c r="N19" s="257" t="s">
        <v>672</v>
      </c>
      <c r="O19" s="257"/>
      <c r="P19" s="257" t="s">
        <v>672</v>
      </c>
      <c r="Q19" s="257"/>
      <c r="R19" s="257"/>
      <c r="S19" s="257" t="s">
        <v>672</v>
      </c>
      <c r="T19" s="257"/>
      <c r="U19" s="257"/>
      <c r="V19" s="257"/>
      <c r="W19" s="257"/>
      <c r="X19" s="257"/>
      <c r="Y19" s="257" t="s">
        <v>672</v>
      </c>
      <c r="Z19" s="257"/>
      <c r="AA19" s="257"/>
      <c r="AB19" s="257" t="s">
        <v>672</v>
      </c>
      <c r="AC19" s="257"/>
      <c r="AD19" s="257"/>
      <c r="AE19" s="257"/>
    </row>
    <row r="20" spans="1:31" ht="16" x14ac:dyDescent="0.2">
      <c r="A20" s="254" t="s">
        <v>162</v>
      </c>
      <c r="B20" s="254" t="s">
        <v>163</v>
      </c>
      <c r="C20" s="255"/>
      <c r="D20" s="270"/>
      <c r="E20" s="270"/>
      <c r="F20" s="257" t="s">
        <v>666</v>
      </c>
      <c r="G20" s="257" t="s">
        <v>681</v>
      </c>
      <c r="H20" s="257" t="s">
        <v>677</v>
      </c>
      <c r="I20" s="257" t="s">
        <v>669</v>
      </c>
      <c r="J20" s="257" t="s">
        <v>670</v>
      </c>
      <c r="K20" s="257" t="s">
        <v>671</v>
      </c>
      <c r="L20" s="257" t="s">
        <v>672</v>
      </c>
      <c r="M20" s="257" t="s">
        <v>671</v>
      </c>
      <c r="N20" s="257" t="s">
        <v>672</v>
      </c>
      <c r="O20" s="257"/>
      <c r="P20" s="257"/>
      <c r="Q20" s="257"/>
      <c r="R20" s="257" t="s">
        <v>672</v>
      </c>
      <c r="S20" s="257"/>
      <c r="T20" s="257" t="s">
        <v>672</v>
      </c>
      <c r="U20" s="257"/>
      <c r="V20" s="257" t="s">
        <v>672</v>
      </c>
      <c r="W20" s="257"/>
      <c r="X20" s="257"/>
      <c r="Y20" s="257"/>
      <c r="Z20" s="257"/>
      <c r="AA20" s="257"/>
      <c r="AB20" s="257"/>
      <c r="AC20" s="257"/>
      <c r="AD20" s="257"/>
      <c r="AE20" s="257" t="s">
        <v>672</v>
      </c>
    </row>
    <row r="21" spans="1:31" ht="16" x14ac:dyDescent="0.2">
      <c r="A21" s="254" t="s">
        <v>170</v>
      </c>
      <c r="B21" s="254" t="s">
        <v>171</v>
      </c>
      <c r="C21" s="255"/>
      <c r="D21" s="270"/>
      <c r="E21" s="270"/>
      <c r="F21" s="257" t="s">
        <v>666</v>
      </c>
      <c r="G21" s="257" t="s">
        <v>681</v>
      </c>
      <c r="H21" s="257" t="s">
        <v>680</v>
      </c>
      <c r="I21" s="257" t="s">
        <v>669</v>
      </c>
      <c r="J21" s="257" t="s">
        <v>670</v>
      </c>
      <c r="K21" s="257" t="s">
        <v>671</v>
      </c>
      <c r="L21" s="257" t="s">
        <v>672</v>
      </c>
      <c r="M21" s="257" t="s">
        <v>672</v>
      </c>
      <c r="N21" s="257" t="s">
        <v>672</v>
      </c>
      <c r="O21" s="257"/>
      <c r="P21" s="257"/>
      <c r="Q21" s="257"/>
      <c r="R21" s="257"/>
      <c r="S21" s="257"/>
      <c r="T21" s="257" t="s">
        <v>672</v>
      </c>
      <c r="U21" s="257"/>
      <c r="V21" s="257"/>
      <c r="W21" s="257"/>
      <c r="X21" s="257"/>
      <c r="Y21" s="257"/>
      <c r="Z21" s="257"/>
      <c r="AA21" s="257"/>
      <c r="AB21" s="257"/>
      <c r="AC21" s="257"/>
      <c r="AD21" s="257"/>
      <c r="AE21" s="257" t="s">
        <v>672</v>
      </c>
    </row>
    <row r="22" spans="1:31" ht="16" x14ac:dyDescent="0.2">
      <c r="A22" s="254" t="s">
        <v>178</v>
      </c>
      <c r="B22" s="254" t="s">
        <v>179</v>
      </c>
      <c r="C22" s="255"/>
      <c r="D22" s="270"/>
      <c r="E22" s="270"/>
      <c r="F22" s="257" t="s">
        <v>666</v>
      </c>
      <c r="G22" s="257" t="s">
        <v>682</v>
      </c>
      <c r="H22" s="257" t="s">
        <v>674</v>
      </c>
      <c r="I22" s="257" t="s">
        <v>669</v>
      </c>
      <c r="J22" s="257" t="s">
        <v>670</v>
      </c>
      <c r="K22" s="257" t="s">
        <v>672</v>
      </c>
      <c r="L22" s="257" t="s">
        <v>672</v>
      </c>
      <c r="M22" s="257" t="s">
        <v>671</v>
      </c>
      <c r="N22" s="257" t="s">
        <v>672</v>
      </c>
      <c r="O22" s="257"/>
      <c r="P22" s="257"/>
      <c r="Q22" s="257"/>
      <c r="R22" s="257" t="s">
        <v>672</v>
      </c>
      <c r="S22" s="257"/>
      <c r="T22" s="257"/>
      <c r="U22" s="257" t="s">
        <v>672</v>
      </c>
      <c r="V22" s="257"/>
      <c r="W22" s="257" t="s">
        <v>672</v>
      </c>
      <c r="X22" s="257"/>
      <c r="Y22" s="257"/>
      <c r="Z22" s="257" t="s">
        <v>672</v>
      </c>
      <c r="AA22" s="257"/>
      <c r="AB22" s="257"/>
      <c r="AC22" s="257" t="s">
        <v>672</v>
      </c>
      <c r="AD22" s="257"/>
      <c r="AE22" s="257"/>
    </row>
    <row r="23" spans="1:31" ht="16" x14ac:dyDescent="0.2">
      <c r="A23" s="254" t="s">
        <v>186</v>
      </c>
      <c r="B23" s="254" t="s">
        <v>187</v>
      </c>
      <c r="C23" s="255"/>
      <c r="D23" s="270"/>
      <c r="E23" s="270"/>
      <c r="F23" s="257" t="s">
        <v>675</v>
      </c>
      <c r="G23" s="257" t="s">
        <v>683</v>
      </c>
      <c r="H23" s="257" t="s">
        <v>674</v>
      </c>
      <c r="I23" s="257" t="s">
        <v>669</v>
      </c>
      <c r="J23" s="257" t="s">
        <v>670</v>
      </c>
      <c r="K23" s="257" t="s">
        <v>671</v>
      </c>
      <c r="L23" s="257" t="s">
        <v>672</v>
      </c>
      <c r="M23" s="257" t="s">
        <v>671</v>
      </c>
      <c r="N23" s="257"/>
      <c r="O23" s="257" t="s">
        <v>672</v>
      </c>
      <c r="P23" s="257"/>
      <c r="Q23" s="257" t="s">
        <v>672</v>
      </c>
      <c r="R23" s="257"/>
      <c r="S23" s="257"/>
      <c r="T23" s="257"/>
      <c r="U23" s="257"/>
      <c r="V23" s="257"/>
      <c r="W23" s="257"/>
      <c r="X23" s="257"/>
      <c r="Y23" s="257"/>
      <c r="Z23" s="257"/>
      <c r="AA23" s="257"/>
      <c r="AB23" s="257"/>
      <c r="AC23" s="257"/>
      <c r="AD23" s="257" t="s">
        <v>672</v>
      </c>
      <c r="AE23" s="257"/>
    </row>
    <row r="24" spans="1:31" ht="16" x14ac:dyDescent="0.2">
      <c r="A24" s="254" t="s">
        <v>194</v>
      </c>
      <c r="B24" s="254" t="s">
        <v>195</v>
      </c>
      <c r="C24" s="255"/>
      <c r="D24" s="270"/>
      <c r="E24" s="270"/>
      <c r="F24" s="257" t="s">
        <v>675</v>
      </c>
      <c r="G24" s="257" t="s">
        <v>684</v>
      </c>
      <c r="H24" s="257" t="s">
        <v>674</v>
      </c>
      <c r="I24" s="257" t="s">
        <v>669</v>
      </c>
      <c r="J24" s="257" t="s">
        <v>670</v>
      </c>
      <c r="K24" s="257" t="s">
        <v>671</v>
      </c>
      <c r="L24" s="257" t="s">
        <v>672</v>
      </c>
      <c r="M24" s="257" t="s">
        <v>671</v>
      </c>
      <c r="N24" s="257" t="s">
        <v>672</v>
      </c>
      <c r="O24" s="257" t="s">
        <v>672</v>
      </c>
      <c r="P24" s="257"/>
      <c r="Q24" s="257" t="s">
        <v>672</v>
      </c>
      <c r="R24" s="257"/>
      <c r="S24" s="257"/>
      <c r="T24" s="257"/>
      <c r="U24" s="257"/>
      <c r="V24" s="257"/>
      <c r="W24" s="257"/>
      <c r="X24" s="257"/>
      <c r="Y24" s="257"/>
      <c r="Z24" s="257"/>
      <c r="AA24" s="257"/>
      <c r="AB24" s="257"/>
      <c r="AC24" s="257"/>
      <c r="AD24" s="257" t="s">
        <v>672</v>
      </c>
      <c r="AE24" s="257"/>
    </row>
    <row r="25" spans="1:31" ht="16" x14ac:dyDescent="0.2">
      <c r="A25" s="254" t="s">
        <v>199</v>
      </c>
      <c r="B25" s="254" t="s">
        <v>200</v>
      </c>
      <c r="C25" s="255"/>
      <c r="D25" s="270"/>
      <c r="E25" s="270"/>
      <c r="F25" s="257" t="s">
        <v>666</v>
      </c>
      <c r="G25" s="257" t="s">
        <v>673</v>
      </c>
      <c r="H25" s="257" t="s">
        <v>674</v>
      </c>
      <c r="I25" s="257" t="s">
        <v>669</v>
      </c>
      <c r="J25" s="257" t="s">
        <v>670</v>
      </c>
      <c r="K25" s="257" t="s">
        <v>671</v>
      </c>
      <c r="L25" s="257" t="s">
        <v>672</v>
      </c>
      <c r="M25" s="257" t="s">
        <v>671</v>
      </c>
      <c r="N25" s="257"/>
      <c r="O25" s="257"/>
      <c r="P25" s="257"/>
      <c r="Q25" s="257"/>
      <c r="R25" s="257"/>
      <c r="S25" s="257"/>
      <c r="T25" s="257"/>
      <c r="U25" s="257"/>
      <c r="V25" s="257"/>
      <c r="W25" s="257" t="s">
        <v>672</v>
      </c>
      <c r="X25" s="257"/>
      <c r="Y25" s="257"/>
      <c r="Z25" s="257"/>
      <c r="AA25" s="257" t="s">
        <v>672</v>
      </c>
      <c r="AB25" s="257"/>
      <c r="AC25" s="257"/>
      <c r="AD25" s="257"/>
      <c r="AE25" s="257"/>
    </row>
    <row r="26" spans="1:31" ht="16" x14ac:dyDescent="0.2">
      <c r="A26" s="254" t="s">
        <v>211</v>
      </c>
      <c r="B26" s="254" t="s">
        <v>212</v>
      </c>
      <c r="C26" s="271">
        <v>1E-3</v>
      </c>
      <c r="D26" s="272" t="s">
        <v>3496</v>
      </c>
      <c r="E26" s="272" t="s">
        <v>3497</v>
      </c>
      <c r="F26" s="257" t="s">
        <v>666</v>
      </c>
      <c r="G26" s="257" t="s">
        <v>667</v>
      </c>
      <c r="H26" s="257" t="s">
        <v>680</v>
      </c>
      <c r="I26" s="257" t="s">
        <v>669</v>
      </c>
      <c r="J26" s="257" t="s">
        <v>670</v>
      </c>
      <c r="K26" s="257" t="s">
        <v>672</v>
      </c>
      <c r="L26" s="257" t="s">
        <v>672</v>
      </c>
      <c r="M26" s="257" t="s">
        <v>671</v>
      </c>
      <c r="N26" s="257" t="s">
        <v>672</v>
      </c>
      <c r="O26" s="257"/>
      <c r="P26" s="257"/>
      <c r="Q26" s="257"/>
      <c r="R26" s="257"/>
      <c r="S26" s="257" t="s">
        <v>672</v>
      </c>
      <c r="T26" s="257"/>
      <c r="U26" s="257"/>
      <c r="V26" s="257"/>
      <c r="W26" s="257"/>
      <c r="X26" s="257"/>
      <c r="Y26" s="257" t="s">
        <v>672</v>
      </c>
      <c r="Z26" s="257" t="s">
        <v>672</v>
      </c>
      <c r="AA26" s="257"/>
      <c r="AB26" s="257" t="s">
        <v>672</v>
      </c>
      <c r="AC26" s="257"/>
      <c r="AD26" s="257"/>
      <c r="AE26" s="257"/>
    </row>
    <row r="27" spans="1:31" ht="16" x14ac:dyDescent="0.2">
      <c r="A27" s="254" t="s">
        <v>222</v>
      </c>
      <c r="B27" s="254" t="s">
        <v>223</v>
      </c>
      <c r="C27" s="273">
        <v>0.3</v>
      </c>
      <c r="D27" s="274" t="s">
        <v>3498</v>
      </c>
      <c r="E27" s="274" t="s">
        <v>3499</v>
      </c>
      <c r="F27" s="257" t="s">
        <v>666</v>
      </c>
      <c r="G27" s="257" t="s">
        <v>681</v>
      </c>
      <c r="H27" s="257" t="s">
        <v>680</v>
      </c>
      <c r="I27" s="257" t="s">
        <v>669</v>
      </c>
      <c r="J27" s="257" t="s">
        <v>670</v>
      </c>
      <c r="K27" s="257" t="s">
        <v>672</v>
      </c>
      <c r="L27" s="257" t="s">
        <v>672</v>
      </c>
      <c r="M27" s="257" t="s">
        <v>671</v>
      </c>
      <c r="N27" s="257" t="s">
        <v>672</v>
      </c>
      <c r="O27" s="257"/>
      <c r="P27" s="257"/>
      <c r="Q27" s="257"/>
      <c r="R27" s="257" t="s">
        <v>672</v>
      </c>
      <c r="S27" s="257"/>
      <c r="T27" s="257" t="s">
        <v>672</v>
      </c>
      <c r="U27" s="257"/>
      <c r="V27" s="257" t="s">
        <v>672</v>
      </c>
      <c r="W27" s="257"/>
      <c r="X27" s="257" t="s">
        <v>672</v>
      </c>
      <c r="Y27" s="257"/>
      <c r="Z27" s="257"/>
      <c r="AA27" s="257"/>
      <c r="AB27" s="257"/>
      <c r="AC27" s="257"/>
      <c r="AD27" s="257"/>
      <c r="AE27" s="257" t="s">
        <v>672</v>
      </c>
    </row>
    <row r="28" spans="1:31" ht="16" x14ac:dyDescent="0.2">
      <c r="A28" s="254" t="s">
        <v>232</v>
      </c>
      <c r="B28" s="254" t="s">
        <v>233</v>
      </c>
      <c r="C28" s="255"/>
      <c r="D28" s="270"/>
      <c r="E28" s="270"/>
      <c r="F28" s="257" t="s">
        <v>666</v>
      </c>
      <c r="G28" s="257" t="s">
        <v>682</v>
      </c>
      <c r="H28" s="257" t="s">
        <v>677</v>
      </c>
      <c r="I28" s="257" t="s">
        <v>678</v>
      </c>
      <c r="J28" s="257" t="s">
        <v>679</v>
      </c>
      <c r="K28" s="257" t="s">
        <v>672</v>
      </c>
      <c r="L28" s="257" t="s">
        <v>672</v>
      </c>
      <c r="M28" s="257" t="s">
        <v>671</v>
      </c>
      <c r="N28" s="257" t="s">
        <v>672</v>
      </c>
      <c r="O28" s="257"/>
      <c r="P28" s="257"/>
      <c r="Q28" s="257"/>
      <c r="R28" s="257" t="s">
        <v>672</v>
      </c>
      <c r="S28" s="257"/>
      <c r="T28" s="257"/>
      <c r="U28" s="257"/>
      <c r="V28" s="257"/>
      <c r="W28" s="257"/>
      <c r="X28" s="257"/>
      <c r="Y28" s="257"/>
      <c r="Z28" s="257"/>
      <c r="AA28" s="257"/>
      <c r="AB28" s="257"/>
      <c r="AC28" s="257"/>
      <c r="AD28" s="257"/>
      <c r="AE28" s="257"/>
    </row>
    <row r="29" spans="1:31" ht="16" x14ac:dyDescent="0.2">
      <c r="A29" s="254" t="s">
        <v>240</v>
      </c>
      <c r="B29" s="254" t="s">
        <v>241</v>
      </c>
      <c r="C29" s="255"/>
      <c r="D29" s="270"/>
      <c r="E29" s="270"/>
      <c r="F29" s="257" t="s">
        <v>666</v>
      </c>
      <c r="G29" s="257" t="s">
        <v>686</v>
      </c>
      <c r="H29" s="257" t="s">
        <v>674</v>
      </c>
      <c r="I29" s="257" t="s">
        <v>669</v>
      </c>
      <c r="J29" s="257" t="s">
        <v>670</v>
      </c>
      <c r="K29" s="257" t="s">
        <v>671</v>
      </c>
      <c r="L29" s="257" t="s">
        <v>672</v>
      </c>
      <c r="M29" s="257" t="s">
        <v>671</v>
      </c>
      <c r="N29" s="257"/>
      <c r="O29" s="257"/>
      <c r="P29" s="257" t="s">
        <v>672</v>
      </c>
      <c r="Q29" s="257"/>
      <c r="R29" s="257"/>
      <c r="S29" s="257"/>
      <c r="T29" s="257"/>
      <c r="U29" s="257"/>
      <c r="V29" s="257"/>
      <c r="W29" s="257" t="s">
        <v>672</v>
      </c>
      <c r="X29" s="257"/>
      <c r="Y29" s="257"/>
      <c r="Z29" s="257" t="s">
        <v>672</v>
      </c>
      <c r="AA29" s="257" t="s">
        <v>672</v>
      </c>
      <c r="AB29" s="257"/>
      <c r="AC29" s="257"/>
      <c r="AD29" s="257"/>
      <c r="AE29" s="257"/>
    </row>
    <row r="30" spans="1:31" ht="16" x14ac:dyDescent="0.2">
      <c r="A30" s="254" t="s">
        <v>245</v>
      </c>
      <c r="B30" s="254" t="s">
        <v>246</v>
      </c>
      <c r="C30" s="255"/>
      <c r="D30" s="270"/>
      <c r="E30" s="270"/>
      <c r="F30" s="257" t="s">
        <v>675</v>
      </c>
      <c r="G30" s="257" t="s">
        <v>687</v>
      </c>
      <c r="H30" s="257" t="s">
        <v>680</v>
      </c>
      <c r="I30" s="257" t="s">
        <v>669</v>
      </c>
      <c r="J30" s="257" t="s">
        <v>670</v>
      </c>
      <c r="K30" s="257" t="s">
        <v>671</v>
      </c>
      <c r="L30" s="257" t="s">
        <v>672</v>
      </c>
      <c r="M30" s="257" t="s">
        <v>672</v>
      </c>
      <c r="N30" s="257"/>
      <c r="O30" s="257" t="s">
        <v>672</v>
      </c>
      <c r="P30" s="257"/>
      <c r="Q30" s="257" t="s">
        <v>672</v>
      </c>
      <c r="R30" s="257"/>
      <c r="S30" s="257"/>
      <c r="T30" s="257"/>
      <c r="U30" s="257"/>
      <c r="V30" s="257"/>
      <c r="W30" s="257"/>
      <c r="X30" s="257"/>
      <c r="Y30" s="257"/>
      <c r="Z30" s="257"/>
      <c r="AA30" s="257"/>
      <c r="AB30" s="257"/>
      <c r="AC30" s="257"/>
      <c r="AD30" s="257" t="s">
        <v>672</v>
      </c>
      <c r="AE30" s="257"/>
    </row>
    <row r="31" spans="1:31" ht="16" x14ac:dyDescent="0.2">
      <c r="A31" s="254" t="s">
        <v>250</v>
      </c>
      <c r="B31" s="254" t="s">
        <v>251</v>
      </c>
      <c r="C31" s="255"/>
      <c r="D31" s="270"/>
      <c r="E31" s="270"/>
      <c r="F31" s="257" t="s">
        <v>666</v>
      </c>
      <c r="G31" s="257" t="s">
        <v>686</v>
      </c>
      <c r="H31" s="257" t="s">
        <v>680</v>
      </c>
      <c r="I31" s="257" t="s">
        <v>669</v>
      </c>
      <c r="J31" s="257" t="s">
        <v>670</v>
      </c>
      <c r="K31" s="257" t="s">
        <v>671</v>
      </c>
      <c r="L31" s="257" t="s">
        <v>672</v>
      </c>
      <c r="M31" s="257" t="s">
        <v>671</v>
      </c>
      <c r="N31" s="257" t="s">
        <v>672</v>
      </c>
      <c r="O31" s="257"/>
      <c r="P31" s="257" t="s">
        <v>672</v>
      </c>
      <c r="Q31" s="257"/>
      <c r="R31" s="257"/>
      <c r="S31" s="257"/>
      <c r="T31" s="257"/>
      <c r="U31" s="257"/>
      <c r="V31" s="257"/>
      <c r="W31" s="257" t="s">
        <v>672</v>
      </c>
      <c r="X31" s="257"/>
      <c r="Y31" s="257"/>
      <c r="Z31" s="257" t="s">
        <v>672</v>
      </c>
      <c r="AA31" s="257" t="s">
        <v>672</v>
      </c>
      <c r="AB31" s="257"/>
      <c r="AC31" s="257"/>
      <c r="AD31" s="257"/>
      <c r="AE31" s="257"/>
    </row>
    <row r="32" spans="1:31" ht="16" x14ac:dyDescent="0.2">
      <c r="A32" s="254" t="s">
        <v>255</v>
      </c>
      <c r="B32" s="254" t="s">
        <v>256</v>
      </c>
      <c r="C32" s="255"/>
      <c r="D32" s="270"/>
      <c r="E32" s="270"/>
      <c r="F32" s="257" t="s">
        <v>666</v>
      </c>
      <c r="G32" s="257" t="s">
        <v>681</v>
      </c>
      <c r="H32" s="257" t="s">
        <v>680</v>
      </c>
      <c r="I32" s="257" t="s">
        <v>669</v>
      </c>
      <c r="J32" s="257" t="s">
        <v>670</v>
      </c>
      <c r="K32" s="257" t="s">
        <v>671</v>
      </c>
      <c r="L32" s="257" t="s">
        <v>672</v>
      </c>
      <c r="M32" s="257" t="s">
        <v>672</v>
      </c>
      <c r="N32" s="257" t="s">
        <v>672</v>
      </c>
      <c r="O32" s="257"/>
      <c r="P32" s="257" t="s">
        <v>672</v>
      </c>
      <c r="Q32" s="257"/>
      <c r="R32" s="257"/>
      <c r="S32" s="257"/>
      <c r="T32" s="257" t="s">
        <v>672</v>
      </c>
      <c r="U32" s="257" t="s">
        <v>672</v>
      </c>
      <c r="V32" s="257"/>
      <c r="W32" s="257"/>
      <c r="X32" s="257"/>
      <c r="Y32" s="257"/>
      <c r="Z32" s="257"/>
      <c r="AA32" s="257"/>
      <c r="AB32" s="257"/>
      <c r="AC32" s="257"/>
      <c r="AD32" s="257"/>
      <c r="AE32" s="257" t="s">
        <v>672</v>
      </c>
    </row>
    <row r="33" spans="1:31" ht="16" x14ac:dyDescent="0.2">
      <c r="A33" s="254" t="s">
        <v>263</v>
      </c>
      <c r="B33" s="254" t="s">
        <v>264</v>
      </c>
      <c r="C33" s="273">
        <v>0.1</v>
      </c>
      <c r="D33" s="274"/>
      <c r="E33" s="274"/>
      <c r="F33" s="257" t="s">
        <v>666</v>
      </c>
      <c r="G33" s="257" t="s">
        <v>681</v>
      </c>
      <c r="H33" s="257" t="s">
        <v>674</v>
      </c>
      <c r="I33" s="257" t="s">
        <v>669</v>
      </c>
      <c r="J33" s="257" t="s">
        <v>670</v>
      </c>
      <c r="K33" s="257" t="s">
        <v>671</v>
      </c>
      <c r="L33" s="257" t="s">
        <v>672</v>
      </c>
      <c r="M33" s="257" t="s">
        <v>671</v>
      </c>
      <c r="N33" s="257" t="s">
        <v>672</v>
      </c>
      <c r="O33" s="257"/>
      <c r="P33" s="257"/>
      <c r="Q33" s="257"/>
      <c r="R33" s="257" t="s">
        <v>672</v>
      </c>
      <c r="S33" s="257"/>
      <c r="T33" s="257" t="s">
        <v>672</v>
      </c>
      <c r="U33" s="257"/>
      <c r="V33" s="257" t="s">
        <v>672</v>
      </c>
      <c r="W33" s="257"/>
      <c r="X33" s="257" t="s">
        <v>672</v>
      </c>
      <c r="Y33" s="257"/>
      <c r="Z33" s="257"/>
      <c r="AA33" s="257"/>
      <c r="AB33" s="257"/>
      <c r="AC33" s="257"/>
      <c r="AD33" s="257"/>
      <c r="AE33" s="257" t="s">
        <v>672</v>
      </c>
    </row>
    <row r="34" spans="1:31" ht="16" x14ac:dyDescent="0.2">
      <c r="A34" s="254" t="s">
        <v>271</v>
      </c>
      <c r="B34" s="254" t="s">
        <v>272</v>
      </c>
      <c r="C34" s="255"/>
      <c r="D34" s="270"/>
      <c r="E34" s="270"/>
      <c r="F34" s="257" t="s">
        <v>666</v>
      </c>
      <c r="G34" s="257" t="s">
        <v>667</v>
      </c>
      <c r="H34" s="257" t="s">
        <v>674</v>
      </c>
      <c r="I34" s="257" t="s">
        <v>669</v>
      </c>
      <c r="J34" s="257" t="s">
        <v>670</v>
      </c>
      <c r="K34" s="257" t="s">
        <v>671</v>
      </c>
      <c r="L34" s="257" t="s">
        <v>672</v>
      </c>
      <c r="M34" s="257" t="s">
        <v>671</v>
      </c>
      <c r="N34" s="257" t="s">
        <v>672</v>
      </c>
      <c r="O34" s="257" t="s">
        <v>672</v>
      </c>
      <c r="P34" s="257"/>
      <c r="Q34" s="257"/>
      <c r="R34" s="257"/>
      <c r="S34" s="257" t="s">
        <v>672</v>
      </c>
      <c r="T34" s="257"/>
      <c r="U34" s="257"/>
      <c r="V34" s="257"/>
      <c r="W34" s="257"/>
      <c r="X34" s="257"/>
      <c r="Y34" s="257" t="s">
        <v>672</v>
      </c>
      <c r="Z34" s="257"/>
      <c r="AA34" s="257"/>
      <c r="AB34" s="257" t="s">
        <v>672</v>
      </c>
      <c r="AC34" s="257"/>
      <c r="AD34" s="257"/>
      <c r="AE34" s="257"/>
    </row>
    <row r="35" spans="1:31" ht="16" x14ac:dyDescent="0.2">
      <c r="A35" s="254" t="s">
        <v>279</v>
      </c>
      <c r="B35" s="254" t="s">
        <v>280</v>
      </c>
      <c r="C35" s="255"/>
      <c r="D35" s="270"/>
      <c r="E35" s="270"/>
      <c r="F35" s="257" t="s">
        <v>675</v>
      </c>
      <c r="G35" s="257" t="s">
        <v>687</v>
      </c>
      <c r="H35" s="257" t="s">
        <v>674</v>
      </c>
      <c r="I35" s="257" t="s">
        <v>669</v>
      </c>
      <c r="J35" s="257" t="s">
        <v>670</v>
      </c>
      <c r="K35" s="257" t="s">
        <v>671</v>
      </c>
      <c r="L35" s="257" t="s">
        <v>672</v>
      </c>
      <c r="M35" s="257" t="s">
        <v>671</v>
      </c>
      <c r="N35" s="257"/>
      <c r="O35" s="257" t="s">
        <v>672</v>
      </c>
      <c r="P35" s="257"/>
      <c r="Q35" s="257" t="s">
        <v>672</v>
      </c>
      <c r="R35" s="257"/>
      <c r="S35" s="257"/>
      <c r="T35" s="257"/>
      <c r="U35" s="257"/>
      <c r="V35" s="257"/>
      <c r="W35" s="257"/>
      <c r="X35" s="257"/>
      <c r="Y35" s="257"/>
      <c r="Z35" s="257"/>
      <c r="AA35" s="257"/>
      <c r="AB35" s="257"/>
      <c r="AC35" s="257"/>
      <c r="AD35" s="257" t="s">
        <v>672</v>
      </c>
      <c r="AE35" s="257"/>
    </row>
    <row r="36" spans="1:31" ht="16" x14ac:dyDescent="0.2">
      <c r="A36" s="254" t="s">
        <v>284</v>
      </c>
      <c r="B36" s="254" t="s">
        <v>285</v>
      </c>
      <c r="C36" s="255"/>
      <c r="D36" s="270"/>
      <c r="E36" s="270"/>
      <c r="F36" s="257" t="s">
        <v>675</v>
      </c>
      <c r="G36" s="257" t="s">
        <v>687</v>
      </c>
      <c r="H36" s="257" t="s">
        <v>680</v>
      </c>
      <c r="I36" s="257" t="s">
        <v>669</v>
      </c>
      <c r="J36" s="257" t="s">
        <v>670</v>
      </c>
      <c r="K36" s="257" t="s">
        <v>671</v>
      </c>
      <c r="L36" s="257" t="s">
        <v>672</v>
      </c>
      <c r="M36" s="257" t="s">
        <v>671</v>
      </c>
      <c r="N36" s="257"/>
      <c r="O36" s="257" t="s">
        <v>672</v>
      </c>
      <c r="P36" s="257"/>
      <c r="Q36" s="257" t="s">
        <v>672</v>
      </c>
      <c r="R36" s="257"/>
      <c r="S36" s="257"/>
      <c r="T36" s="257"/>
      <c r="U36" s="257"/>
      <c r="V36" s="257"/>
      <c r="W36" s="257"/>
      <c r="X36" s="257"/>
      <c r="Y36" s="257"/>
      <c r="Z36" s="257"/>
      <c r="AA36" s="257"/>
      <c r="AB36" s="257"/>
      <c r="AC36" s="257"/>
      <c r="AD36" s="257" t="s">
        <v>672</v>
      </c>
      <c r="AE36" s="257"/>
    </row>
    <row r="37" spans="1:31" ht="16" x14ac:dyDescent="0.2">
      <c r="A37" s="254" t="s">
        <v>289</v>
      </c>
      <c r="B37" s="254" t="s">
        <v>290</v>
      </c>
      <c r="C37" s="255"/>
      <c r="D37" s="270"/>
      <c r="E37" s="270"/>
      <c r="F37" s="257" t="s">
        <v>666</v>
      </c>
      <c r="G37" s="257" t="s">
        <v>682</v>
      </c>
      <c r="H37" s="257" t="s">
        <v>680</v>
      </c>
      <c r="I37" s="257" t="s">
        <v>669</v>
      </c>
      <c r="J37" s="257" t="s">
        <v>670</v>
      </c>
      <c r="K37" s="257" t="s">
        <v>671</v>
      </c>
      <c r="L37" s="257" t="s">
        <v>672</v>
      </c>
      <c r="M37" s="257" t="s">
        <v>671</v>
      </c>
      <c r="N37" s="257" t="s">
        <v>672</v>
      </c>
      <c r="O37" s="257"/>
      <c r="P37" s="257" t="s">
        <v>672</v>
      </c>
      <c r="Q37" s="257"/>
      <c r="R37" s="257"/>
      <c r="S37" s="257"/>
      <c r="T37" s="257"/>
      <c r="U37" s="257"/>
      <c r="V37" s="257"/>
      <c r="W37" s="257" t="s">
        <v>672</v>
      </c>
      <c r="X37" s="257"/>
      <c r="Y37" s="257"/>
      <c r="Z37" s="257"/>
      <c r="AA37" s="257"/>
      <c r="AB37" s="257"/>
      <c r="AC37" s="257" t="s">
        <v>672</v>
      </c>
      <c r="AD37" s="257"/>
      <c r="AE37" s="257"/>
    </row>
    <row r="38" spans="1:31" ht="16" x14ac:dyDescent="0.2">
      <c r="A38" s="254" t="s">
        <v>294</v>
      </c>
      <c r="B38" s="254" t="s">
        <v>295</v>
      </c>
      <c r="C38" s="255"/>
      <c r="D38" s="270"/>
      <c r="E38" s="270"/>
      <c r="F38" s="257" t="s">
        <v>666</v>
      </c>
      <c r="G38" s="257" t="s">
        <v>681</v>
      </c>
      <c r="H38" s="257" t="s">
        <v>680</v>
      </c>
      <c r="I38" s="257" t="s">
        <v>669</v>
      </c>
      <c r="J38" s="257" t="s">
        <v>670</v>
      </c>
      <c r="K38" s="257" t="s">
        <v>671</v>
      </c>
      <c r="L38" s="257" t="s">
        <v>672</v>
      </c>
      <c r="M38" s="257" t="s">
        <v>672</v>
      </c>
      <c r="N38" s="257" t="s">
        <v>672</v>
      </c>
      <c r="O38" s="257"/>
      <c r="P38" s="257"/>
      <c r="Q38" s="257"/>
      <c r="R38" s="257"/>
      <c r="S38" s="257"/>
      <c r="T38" s="257" t="s">
        <v>672</v>
      </c>
      <c r="U38" s="257" t="s">
        <v>672</v>
      </c>
      <c r="V38" s="257"/>
      <c r="W38" s="257"/>
      <c r="X38" s="257"/>
      <c r="Y38" s="257" t="s">
        <v>672</v>
      </c>
      <c r="Z38" s="257"/>
      <c r="AA38" s="257"/>
      <c r="AB38" s="257"/>
      <c r="AC38" s="257"/>
      <c r="AD38" s="257"/>
      <c r="AE38" s="257" t="s">
        <v>672</v>
      </c>
    </row>
    <row r="39" spans="1:31" ht="16" x14ac:dyDescent="0.2">
      <c r="A39" s="254" t="s">
        <v>320</v>
      </c>
      <c r="B39" s="254" t="s">
        <v>321</v>
      </c>
      <c r="C39" s="255"/>
      <c r="D39" s="270"/>
      <c r="E39" s="270"/>
      <c r="F39" s="257" t="s">
        <v>675</v>
      </c>
      <c r="G39" s="257" t="s">
        <v>687</v>
      </c>
      <c r="H39" s="257" t="s">
        <v>674</v>
      </c>
      <c r="I39" s="257" t="s">
        <v>669</v>
      </c>
      <c r="J39" s="257" t="s">
        <v>670</v>
      </c>
      <c r="K39" s="257" t="s">
        <v>671</v>
      </c>
      <c r="L39" s="257" t="s">
        <v>672</v>
      </c>
      <c r="M39" s="257"/>
      <c r="N39" s="257"/>
      <c r="O39" s="257" t="s">
        <v>672</v>
      </c>
      <c r="P39" s="257"/>
      <c r="Q39" s="257" t="s">
        <v>672</v>
      </c>
      <c r="R39" s="257"/>
      <c r="S39" s="257"/>
      <c r="T39" s="257"/>
      <c r="U39" s="257"/>
      <c r="V39" s="257"/>
      <c r="W39" s="257"/>
      <c r="X39" s="257"/>
      <c r="Y39" s="257"/>
      <c r="Z39" s="257"/>
      <c r="AA39" s="257"/>
      <c r="AB39" s="257"/>
      <c r="AC39" s="257"/>
      <c r="AD39" s="257" t="s">
        <v>672</v>
      </c>
      <c r="AE39" s="257"/>
    </row>
    <row r="40" spans="1:31" ht="16" x14ac:dyDescent="0.2">
      <c r="A40" s="254" t="s">
        <v>299</v>
      </c>
      <c r="B40" s="254" t="s">
        <v>300</v>
      </c>
      <c r="C40" s="255"/>
      <c r="D40" s="270"/>
      <c r="E40" s="270"/>
      <c r="F40" s="257" t="s">
        <v>675</v>
      </c>
      <c r="G40" s="257" t="s">
        <v>687</v>
      </c>
      <c r="H40" s="257" t="s">
        <v>674</v>
      </c>
      <c r="I40" s="257" t="s">
        <v>669</v>
      </c>
      <c r="J40" s="257" t="s">
        <v>670</v>
      </c>
      <c r="K40" s="257" t="s">
        <v>671</v>
      </c>
      <c r="L40" s="257" t="s">
        <v>672</v>
      </c>
      <c r="M40" s="257" t="s">
        <v>671</v>
      </c>
      <c r="N40" s="257"/>
      <c r="O40" s="257" t="s">
        <v>672</v>
      </c>
      <c r="P40" s="257"/>
      <c r="Q40" s="257" t="s">
        <v>672</v>
      </c>
      <c r="R40" s="257"/>
      <c r="S40" s="257"/>
      <c r="T40" s="257"/>
      <c r="U40" s="257"/>
      <c r="V40" s="257"/>
      <c r="W40" s="257"/>
      <c r="X40" s="257"/>
      <c r="Y40" s="257"/>
      <c r="Z40" s="257"/>
      <c r="AA40" s="257"/>
      <c r="AB40" s="257"/>
      <c r="AC40" s="257"/>
      <c r="AD40" s="257" t="s">
        <v>672</v>
      </c>
      <c r="AE40" s="257"/>
    </row>
    <row r="41" spans="1:31" ht="16" x14ac:dyDescent="0.2">
      <c r="A41" s="254" t="s">
        <v>304</v>
      </c>
      <c r="B41" s="254" t="s">
        <v>305</v>
      </c>
      <c r="C41" s="255"/>
      <c r="D41" s="270"/>
      <c r="E41" s="270"/>
      <c r="F41" s="257" t="s">
        <v>666</v>
      </c>
      <c r="G41" s="257" t="s">
        <v>667</v>
      </c>
      <c r="H41" s="257" t="s">
        <v>668</v>
      </c>
      <c r="I41" s="257" t="s">
        <v>669</v>
      </c>
      <c r="J41" s="257" t="s">
        <v>670</v>
      </c>
      <c r="K41" s="257" t="s">
        <v>671</v>
      </c>
      <c r="L41" s="257" t="s">
        <v>672</v>
      </c>
      <c r="M41" s="257" t="s">
        <v>672</v>
      </c>
      <c r="N41" s="257" t="s">
        <v>672</v>
      </c>
      <c r="O41" s="257"/>
      <c r="P41" s="257" t="s">
        <v>672</v>
      </c>
      <c r="Q41" s="257"/>
      <c r="R41" s="257"/>
      <c r="S41" s="257" t="s">
        <v>672</v>
      </c>
      <c r="T41" s="257"/>
      <c r="U41" s="257"/>
      <c r="V41" s="257"/>
      <c r="W41" s="257"/>
      <c r="X41" s="257"/>
      <c r="Y41" s="257" t="s">
        <v>672</v>
      </c>
      <c r="Z41" s="257"/>
      <c r="AA41" s="257"/>
      <c r="AB41" s="257" t="s">
        <v>672</v>
      </c>
      <c r="AC41" s="257"/>
      <c r="AD41" s="257"/>
      <c r="AE41" s="257"/>
    </row>
    <row r="42" spans="1:31" ht="16" x14ac:dyDescent="0.2">
      <c r="A42" s="254" t="s">
        <v>312</v>
      </c>
      <c r="B42" s="254" t="s">
        <v>313</v>
      </c>
      <c r="C42" s="273">
        <v>7.0000000000000007E-2</v>
      </c>
      <c r="D42" s="274"/>
      <c r="E42" s="274"/>
      <c r="F42" s="257" t="s">
        <v>675</v>
      </c>
      <c r="G42" s="257" t="s">
        <v>676</v>
      </c>
      <c r="H42" s="257" t="s">
        <v>677</v>
      </c>
      <c r="I42" s="257" t="s">
        <v>678</v>
      </c>
      <c r="J42" s="257" t="s">
        <v>679</v>
      </c>
      <c r="K42" s="257" t="s">
        <v>671</v>
      </c>
      <c r="L42" s="257" t="s">
        <v>672</v>
      </c>
      <c r="M42" s="257" t="s">
        <v>671</v>
      </c>
      <c r="N42" s="257"/>
      <c r="O42" s="257"/>
      <c r="P42" s="257"/>
      <c r="Q42" s="257" t="s">
        <v>672</v>
      </c>
      <c r="R42" s="257" t="s">
        <v>672</v>
      </c>
      <c r="S42" s="257"/>
      <c r="T42" s="257"/>
      <c r="U42" s="257"/>
      <c r="V42" s="257"/>
      <c r="W42" s="257"/>
      <c r="X42" s="257"/>
      <c r="Y42" s="257"/>
      <c r="Z42" s="257"/>
      <c r="AA42" s="257"/>
      <c r="AB42" s="257"/>
      <c r="AC42" s="257"/>
      <c r="AD42" s="257"/>
      <c r="AE42" s="257"/>
    </row>
    <row r="43" spans="1:31" ht="16" x14ac:dyDescent="0.2">
      <c r="A43" s="254" t="s">
        <v>325</v>
      </c>
      <c r="B43" s="254" t="s">
        <v>326</v>
      </c>
      <c r="C43" s="255"/>
      <c r="D43" s="270"/>
      <c r="E43" s="270"/>
      <c r="F43" s="257" t="s">
        <v>666</v>
      </c>
      <c r="G43" s="257" t="s">
        <v>667</v>
      </c>
      <c r="H43" s="257" t="s">
        <v>680</v>
      </c>
      <c r="I43" s="257" t="s">
        <v>669</v>
      </c>
      <c r="J43" s="257" t="s">
        <v>670</v>
      </c>
      <c r="K43" s="257" t="s">
        <v>671</v>
      </c>
      <c r="L43" s="257" t="s">
        <v>672</v>
      </c>
      <c r="M43" s="257" t="s">
        <v>671</v>
      </c>
      <c r="N43" s="257" t="s">
        <v>672</v>
      </c>
      <c r="O43" s="257"/>
      <c r="P43" s="257"/>
      <c r="Q43" s="257"/>
      <c r="R43" s="257"/>
      <c r="S43" s="257" t="s">
        <v>672</v>
      </c>
      <c r="T43" s="257"/>
      <c r="U43" s="257"/>
      <c r="V43" s="257"/>
      <c r="W43" s="257" t="s">
        <v>672</v>
      </c>
      <c r="X43" s="257"/>
      <c r="Y43" s="257"/>
      <c r="Z43" s="257" t="s">
        <v>672</v>
      </c>
      <c r="AA43" s="257" t="s">
        <v>672</v>
      </c>
      <c r="AB43" s="257"/>
      <c r="AC43" s="257"/>
      <c r="AD43" s="257"/>
      <c r="AE43" s="257"/>
    </row>
    <row r="44" spans="1:31" ht="16" x14ac:dyDescent="0.2">
      <c r="A44" s="254" t="s">
        <v>331</v>
      </c>
      <c r="B44" s="254" t="s">
        <v>332</v>
      </c>
      <c r="C44" s="255"/>
      <c r="D44" s="270"/>
      <c r="E44" s="270"/>
      <c r="F44" s="257" t="s">
        <v>675</v>
      </c>
      <c r="G44" s="257" t="s">
        <v>687</v>
      </c>
      <c r="H44" s="257" t="s">
        <v>677</v>
      </c>
      <c r="I44" s="257" t="s">
        <v>669</v>
      </c>
      <c r="J44" s="257" t="s">
        <v>670</v>
      </c>
      <c r="K44" s="257" t="s">
        <v>671</v>
      </c>
      <c r="L44" s="257" t="s">
        <v>672</v>
      </c>
      <c r="M44" s="257" t="s">
        <v>671</v>
      </c>
      <c r="N44" s="257"/>
      <c r="O44" s="257" t="s">
        <v>672</v>
      </c>
      <c r="P44" s="257"/>
      <c r="Q44" s="257" t="s">
        <v>672</v>
      </c>
      <c r="R44" s="257"/>
      <c r="S44" s="257"/>
      <c r="T44" s="257"/>
      <c r="U44" s="257"/>
      <c r="V44" s="257"/>
      <c r="W44" s="257"/>
      <c r="X44" s="257"/>
      <c r="Y44" s="257"/>
      <c r="Z44" s="257"/>
      <c r="AA44" s="257"/>
      <c r="AB44" s="257"/>
      <c r="AC44" s="257"/>
      <c r="AD44" s="257" t="s">
        <v>672</v>
      </c>
      <c r="AE44" s="257"/>
    </row>
    <row r="45" spans="1:31" ht="16" x14ac:dyDescent="0.2">
      <c r="A45" s="254" t="s">
        <v>336</v>
      </c>
      <c r="B45" s="254" t="s">
        <v>337</v>
      </c>
      <c r="C45" s="255"/>
      <c r="D45" s="270"/>
      <c r="E45" s="270"/>
      <c r="F45" s="257" t="s">
        <v>675</v>
      </c>
      <c r="G45" s="257" t="s">
        <v>684</v>
      </c>
      <c r="H45" s="257" t="s">
        <v>680</v>
      </c>
      <c r="I45" s="257" t="s">
        <v>669</v>
      </c>
      <c r="J45" s="257" t="s">
        <v>670</v>
      </c>
      <c r="K45" s="257" t="s">
        <v>671</v>
      </c>
      <c r="L45" s="257" t="s">
        <v>672</v>
      </c>
      <c r="M45" s="257" t="s">
        <v>671</v>
      </c>
      <c r="N45" s="257"/>
      <c r="O45" s="257" t="s">
        <v>672</v>
      </c>
      <c r="P45" s="257"/>
      <c r="Q45" s="257" t="s">
        <v>672</v>
      </c>
      <c r="R45" s="257" t="s">
        <v>672</v>
      </c>
      <c r="S45" s="257"/>
      <c r="T45" s="257"/>
      <c r="U45" s="257"/>
      <c r="V45" s="257"/>
      <c r="W45" s="257"/>
      <c r="X45" s="257"/>
      <c r="Y45" s="257"/>
      <c r="Z45" s="257"/>
      <c r="AA45" s="257"/>
      <c r="AB45" s="257"/>
      <c r="AC45" s="257"/>
      <c r="AD45" s="257" t="s">
        <v>672</v>
      </c>
      <c r="AE45" s="257"/>
    </row>
    <row r="46" spans="1:31" ht="16" x14ac:dyDescent="0.2">
      <c r="A46" s="254" t="s">
        <v>344</v>
      </c>
      <c r="B46" s="254" t="s">
        <v>345</v>
      </c>
      <c r="C46" s="273">
        <v>0.02</v>
      </c>
      <c r="D46" s="274"/>
      <c r="E46" s="274"/>
      <c r="F46" s="257" t="s">
        <v>666</v>
      </c>
      <c r="G46" s="257" t="s">
        <v>681</v>
      </c>
      <c r="H46" s="257" t="s">
        <v>680</v>
      </c>
      <c r="I46" s="257" t="s">
        <v>669</v>
      </c>
      <c r="J46" s="257" t="s">
        <v>670</v>
      </c>
      <c r="K46" s="257" t="s">
        <v>671</v>
      </c>
      <c r="L46" s="257" t="s">
        <v>672</v>
      </c>
      <c r="M46" s="257" t="s">
        <v>671</v>
      </c>
      <c r="N46" s="257" t="s">
        <v>672</v>
      </c>
      <c r="O46" s="257"/>
      <c r="P46" s="257"/>
      <c r="Q46" s="257"/>
      <c r="R46" s="257" t="s">
        <v>672</v>
      </c>
      <c r="S46" s="257"/>
      <c r="T46" s="257" t="s">
        <v>672</v>
      </c>
      <c r="U46" s="257"/>
      <c r="V46" s="257" t="s">
        <v>672</v>
      </c>
      <c r="W46" s="257"/>
      <c r="X46" s="257"/>
      <c r="Y46" s="257"/>
      <c r="Z46" s="257"/>
      <c r="AA46" s="257"/>
      <c r="AB46" s="257"/>
      <c r="AC46" s="257"/>
      <c r="AD46" s="257"/>
      <c r="AE46" s="257" t="s">
        <v>672</v>
      </c>
    </row>
    <row r="47" spans="1:31" ht="16" x14ac:dyDescent="0.2">
      <c r="A47" s="254" t="s">
        <v>352</v>
      </c>
      <c r="B47" s="254" t="s">
        <v>353</v>
      </c>
      <c r="C47" s="273">
        <v>0.03</v>
      </c>
      <c r="D47" s="274"/>
      <c r="E47" s="274"/>
      <c r="F47" s="257" t="s">
        <v>666</v>
      </c>
      <c r="G47" s="257" t="s">
        <v>682</v>
      </c>
      <c r="H47" s="257" t="s">
        <v>677</v>
      </c>
      <c r="I47" s="257" t="s">
        <v>669</v>
      </c>
      <c r="J47" s="257" t="s">
        <v>679</v>
      </c>
      <c r="K47" s="257" t="s">
        <v>672</v>
      </c>
      <c r="L47" s="257" t="s">
        <v>672</v>
      </c>
      <c r="M47" s="257" t="s">
        <v>671</v>
      </c>
      <c r="N47" s="257" t="s">
        <v>672</v>
      </c>
      <c r="O47" s="257"/>
      <c r="P47" s="257"/>
      <c r="Q47" s="257"/>
      <c r="R47" s="257" t="s">
        <v>672</v>
      </c>
      <c r="S47" s="257"/>
      <c r="T47" s="257"/>
      <c r="U47" s="257"/>
      <c r="V47" s="257"/>
      <c r="W47" s="257"/>
      <c r="X47" s="257"/>
      <c r="Y47" s="257"/>
      <c r="Z47" s="257"/>
      <c r="AA47" s="257"/>
      <c r="AB47" s="257"/>
      <c r="AC47" s="257" t="s">
        <v>672</v>
      </c>
      <c r="AD47" s="257"/>
      <c r="AE47" s="257"/>
    </row>
    <row r="48" spans="1:31" ht="16" x14ac:dyDescent="0.2">
      <c r="A48" s="254" t="s">
        <v>362</v>
      </c>
      <c r="B48" s="254" t="s">
        <v>363</v>
      </c>
      <c r="C48" s="255"/>
      <c r="D48" s="270"/>
      <c r="E48" s="270"/>
      <c r="F48" s="257" t="s">
        <v>675</v>
      </c>
      <c r="G48" s="257" t="s">
        <v>683</v>
      </c>
      <c r="H48" s="257" t="s">
        <v>674</v>
      </c>
      <c r="I48" s="257" t="s">
        <v>669</v>
      </c>
      <c r="J48" s="257" t="s">
        <v>670</v>
      </c>
      <c r="K48" s="257" t="s">
        <v>671</v>
      </c>
      <c r="L48" s="257" t="s">
        <v>672</v>
      </c>
      <c r="M48" s="257" t="s">
        <v>671</v>
      </c>
      <c r="N48" s="257" t="s">
        <v>672</v>
      </c>
      <c r="O48" s="257" t="s">
        <v>672</v>
      </c>
      <c r="P48" s="257"/>
      <c r="Q48" s="257" t="s">
        <v>672</v>
      </c>
      <c r="R48" s="257"/>
      <c r="S48" s="257"/>
      <c r="T48" s="257"/>
      <c r="U48" s="257"/>
      <c r="V48" s="257"/>
      <c r="W48" s="257"/>
      <c r="X48" s="257"/>
      <c r="Y48" s="257"/>
      <c r="Z48" s="257"/>
      <c r="AA48" s="257"/>
      <c r="AB48" s="257"/>
      <c r="AC48" s="257"/>
      <c r="AD48" s="257" t="s">
        <v>672</v>
      </c>
      <c r="AE48" s="257"/>
    </row>
    <row r="49" spans="1:31" ht="16" x14ac:dyDescent="0.2">
      <c r="A49" s="254" t="s">
        <v>370</v>
      </c>
      <c r="B49" s="254" t="s">
        <v>371</v>
      </c>
      <c r="C49" s="255"/>
      <c r="D49" s="270"/>
      <c r="E49" s="270"/>
      <c r="F49" s="257" t="s">
        <v>666</v>
      </c>
      <c r="G49" s="257" t="s">
        <v>681</v>
      </c>
      <c r="H49" s="257" t="s">
        <v>677</v>
      </c>
      <c r="I49" s="257" t="s">
        <v>669</v>
      </c>
      <c r="J49" s="257" t="s">
        <v>670</v>
      </c>
      <c r="K49" s="257" t="s">
        <v>671</v>
      </c>
      <c r="L49" s="257" t="s">
        <v>672</v>
      </c>
      <c r="M49" s="257" t="s">
        <v>671</v>
      </c>
      <c r="N49" s="257" t="s">
        <v>672</v>
      </c>
      <c r="O49" s="257" t="s">
        <v>672</v>
      </c>
      <c r="P49" s="257"/>
      <c r="Q49" s="257"/>
      <c r="R49" s="257" t="s">
        <v>672</v>
      </c>
      <c r="S49" s="257"/>
      <c r="T49" s="257" t="s">
        <v>672</v>
      </c>
      <c r="U49" s="257"/>
      <c r="V49" s="257"/>
      <c r="W49" s="257"/>
      <c r="X49" s="257"/>
      <c r="Y49" s="257"/>
      <c r="Z49" s="257"/>
      <c r="AA49" s="257"/>
      <c r="AB49" s="257"/>
      <c r="AC49" s="257"/>
      <c r="AD49" s="257"/>
      <c r="AE49" s="257" t="s">
        <v>672</v>
      </c>
    </row>
    <row r="50" spans="1:31" ht="16" x14ac:dyDescent="0.2">
      <c r="A50" s="254" t="s">
        <v>375</v>
      </c>
      <c r="B50" s="254" t="s">
        <v>376</v>
      </c>
      <c r="C50" s="255"/>
      <c r="D50" s="270"/>
      <c r="E50" s="270"/>
      <c r="F50" s="257" t="s">
        <v>675</v>
      </c>
      <c r="G50" s="257" t="s">
        <v>684</v>
      </c>
      <c r="H50" s="257" t="s">
        <v>680</v>
      </c>
      <c r="I50" s="257" t="s">
        <v>669</v>
      </c>
      <c r="J50" s="257" t="s">
        <v>670</v>
      </c>
      <c r="K50" s="257" t="s">
        <v>671</v>
      </c>
      <c r="L50" s="257" t="s">
        <v>672</v>
      </c>
      <c r="M50" s="257" t="s">
        <v>671</v>
      </c>
      <c r="N50" s="257"/>
      <c r="O50" s="257" t="s">
        <v>672</v>
      </c>
      <c r="P50" s="257"/>
      <c r="Q50" s="257" t="s">
        <v>672</v>
      </c>
      <c r="R50" s="257"/>
      <c r="S50" s="257"/>
      <c r="T50" s="257"/>
      <c r="U50" s="257"/>
      <c r="V50" s="257"/>
      <c r="W50" s="257"/>
      <c r="X50" s="257"/>
      <c r="Y50" s="257"/>
      <c r="Z50" s="257"/>
      <c r="AA50" s="257"/>
      <c r="AB50" s="257"/>
      <c r="AC50" s="257"/>
      <c r="AD50" s="257" t="s">
        <v>672</v>
      </c>
      <c r="AE50" s="257"/>
    </row>
    <row r="51" spans="1:31" ht="16" x14ac:dyDescent="0.2">
      <c r="A51" s="254" t="s">
        <v>383</v>
      </c>
      <c r="B51" s="254" t="s">
        <v>384</v>
      </c>
      <c r="C51" s="255"/>
      <c r="D51" s="270"/>
      <c r="E51" s="270"/>
      <c r="F51" s="257" t="s">
        <v>666</v>
      </c>
      <c r="G51" s="257" t="s">
        <v>667</v>
      </c>
      <c r="H51" s="257" t="s">
        <v>674</v>
      </c>
      <c r="I51" s="257" t="s">
        <v>669</v>
      </c>
      <c r="J51" s="257" t="s">
        <v>670</v>
      </c>
      <c r="K51" s="257" t="s">
        <v>671</v>
      </c>
      <c r="L51" s="257" t="s">
        <v>672</v>
      </c>
      <c r="M51" s="257" t="s">
        <v>671</v>
      </c>
      <c r="N51" s="257" t="s">
        <v>672</v>
      </c>
      <c r="O51" s="257"/>
      <c r="P51" s="257"/>
      <c r="Q51" s="257"/>
      <c r="R51" s="257"/>
      <c r="S51" s="257" t="s">
        <v>672</v>
      </c>
      <c r="T51" s="257"/>
      <c r="U51" s="257"/>
      <c r="V51" s="257"/>
      <c r="W51" s="257"/>
      <c r="X51" s="257"/>
      <c r="Y51" s="257" t="s">
        <v>672</v>
      </c>
      <c r="Z51" s="257"/>
      <c r="AA51" s="257"/>
      <c r="AB51" s="257" t="s">
        <v>672</v>
      </c>
      <c r="AC51" s="257"/>
      <c r="AD51" s="257"/>
      <c r="AE51" s="257"/>
    </row>
    <row r="52" spans="1:31" ht="16" x14ac:dyDescent="0.2">
      <c r="A52" s="254" t="s">
        <v>402</v>
      </c>
      <c r="B52" s="254" t="s">
        <v>403</v>
      </c>
      <c r="C52" s="255"/>
      <c r="D52" s="270"/>
      <c r="E52" s="270"/>
      <c r="F52" s="257" t="s">
        <v>666</v>
      </c>
      <c r="G52" s="257" t="s">
        <v>686</v>
      </c>
      <c r="H52" s="257" t="s">
        <v>668</v>
      </c>
      <c r="I52" s="257" t="s">
        <v>669</v>
      </c>
      <c r="J52" s="257" t="s">
        <v>670</v>
      </c>
      <c r="K52" s="257" t="s">
        <v>671</v>
      </c>
      <c r="L52" s="257" t="s">
        <v>672</v>
      </c>
      <c r="M52" s="257" t="s">
        <v>671</v>
      </c>
      <c r="N52" s="257" t="s">
        <v>672</v>
      </c>
      <c r="O52" s="257"/>
      <c r="P52" s="257" t="s">
        <v>672</v>
      </c>
      <c r="Q52" s="257"/>
      <c r="R52" s="257"/>
      <c r="S52" s="257"/>
      <c r="T52" s="257"/>
      <c r="U52" s="257"/>
      <c r="V52" s="257"/>
      <c r="W52" s="257" t="s">
        <v>672</v>
      </c>
      <c r="X52" s="257"/>
      <c r="Y52" s="257"/>
      <c r="Z52" s="257" t="s">
        <v>672</v>
      </c>
      <c r="AA52" s="257" t="s">
        <v>672</v>
      </c>
      <c r="AB52" s="257"/>
      <c r="AC52" s="257"/>
      <c r="AD52" s="257"/>
      <c r="AE52" s="257"/>
    </row>
    <row r="53" spans="1:31" ht="16" x14ac:dyDescent="0.2">
      <c r="A53" s="254" t="s">
        <v>407</v>
      </c>
      <c r="B53" s="254" t="s">
        <v>408</v>
      </c>
      <c r="C53" s="273">
        <v>7.0000000000000007E-2</v>
      </c>
      <c r="D53" s="274"/>
      <c r="E53" s="274"/>
      <c r="F53" s="257" t="s">
        <v>666</v>
      </c>
      <c r="G53" s="257" t="s">
        <v>681</v>
      </c>
      <c r="H53" s="257" t="s">
        <v>674</v>
      </c>
      <c r="I53" s="257" t="s">
        <v>669</v>
      </c>
      <c r="J53" s="257" t="s">
        <v>670</v>
      </c>
      <c r="K53" s="257" t="s">
        <v>671</v>
      </c>
      <c r="L53" s="257" t="s">
        <v>672</v>
      </c>
      <c r="M53" s="257" t="s">
        <v>671</v>
      </c>
      <c r="N53" s="257" t="s">
        <v>672</v>
      </c>
      <c r="O53" s="257"/>
      <c r="P53" s="257"/>
      <c r="Q53" s="257"/>
      <c r="R53" s="257" t="s">
        <v>672</v>
      </c>
      <c r="S53" s="257"/>
      <c r="T53" s="257" t="s">
        <v>672</v>
      </c>
      <c r="U53" s="257" t="s">
        <v>672</v>
      </c>
      <c r="V53" s="257"/>
      <c r="W53" s="257"/>
      <c r="X53" s="257" t="s">
        <v>672</v>
      </c>
      <c r="Y53" s="257"/>
      <c r="Z53" s="257"/>
      <c r="AA53" s="257"/>
      <c r="AB53" s="257"/>
      <c r="AC53" s="257"/>
      <c r="AD53" s="257"/>
      <c r="AE53" s="257" t="s">
        <v>672</v>
      </c>
    </row>
    <row r="54" spans="1:31" ht="16" x14ac:dyDescent="0.2">
      <c r="A54" s="254" t="s">
        <v>412</v>
      </c>
      <c r="B54" s="254" t="s">
        <v>413</v>
      </c>
      <c r="C54" s="255"/>
      <c r="D54" s="270"/>
      <c r="E54" s="270"/>
      <c r="F54" s="257" t="s">
        <v>666</v>
      </c>
      <c r="G54" s="257" t="s">
        <v>681</v>
      </c>
      <c r="H54" s="257" t="s">
        <v>680</v>
      </c>
      <c r="I54" s="257" t="s">
        <v>669</v>
      </c>
      <c r="J54" s="257" t="s">
        <v>670</v>
      </c>
      <c r="K54" s="257" t="s">
        <v>671</v>
      </c>
      <c r="L54" s="257" t="s">
        <v>672</v>
      </c>
      <c r="M54" s="257" t="s">
        <v>672</v>
      </c>
      <c r="N54" s="257" t="s">
        <v>672</v>
      </c>
      <c r="O54" s="257"/>
      <c r="P54" s="257"/>
      <c r="Q54" s="257"/>
      <c r="R54" s="257"/>
      <c r="S54" s="257"/>
      <c r="T54" s="257"/>
      <c r="U54" s="257"/>
      <c r="V54" s="257"/>
      <c r="W54" s="257"/>
      <c r="X54" s="257"/>
      <c r="Y54" s="257"/>
      <c r="Z54" s="257"/>
      <c r="AA54" s="257"/>
      <c r="AB54" s="257"/>
      <c r="AC54" s="257"/>
      <c r="AD54" s="257" t="s">
        <v>672</v>
      </c>
      <c r="AE54" s="257" t="s">
        <v>672</v>
      </c>
    </row>
    <row r="55" spans="1:31" ht="16" x14ac:dyDescent="0.2">
      <c r="A55" s="254" t="s">
        <v>417</v>
      </c>
      <c r="B55" s="254" t="s">
        <v>418</v>
      </c>
      <c r="C55" s="255"/>
      <c r="D55" s="270"/>
      <c r="E55" s="270"/>
      <c r="F55" s="257" t="s">
        <v>675</v>
      </c>
      <c r="G55" s="257" t="s">
        <v>683</v>
      </c>
      <c r="H55" s="257" t="s">
        <v>674</v>
      </c>
      <c r="I55" s="257" t="s">
        <v>669</v>
      </c>
      <c r="J55" s="257" t="s">
        <v>670</v>
      </c>
      <c r="K55" s="257" t="s">
        <v>671</v>
      </c>
      <c r="L55" s="257" t="s">
        <v>672</v>
      </c>
      <c r="M55" s="257" t="s">
        <v>671</v>
      </c>
      <c r="N55" s="257"/>
      <c r="O55" s="257" t="s">
        <v>672</v>
      </c>
      <c r="P55" s="257"/>
      <c r="Q55" s="257" t="s">
        <v>672</v>
      </c>
      <c r="R55" s="257"/>
      <c r="S55" s="257"/>
      <c r="T55" s="257"/>
      <c r="U55" s="257"/>
      <c r="V55" s="257"/>
      <c r="W55" s="257"/>
      <c r="X55" s="257"/>
      <c r="Y55" s="257"/>
      <c r="Z55" s="257"/>
      <c r="AA55" s="257"/>
      <c r="AB55" s="257"/>
      <c r="AC55" s="257"/>
      <c r="AD55" s="257" t="s">
        <v>672</v>
      </c>
      <c r="AE55" s="257"/>
    </row>
    <row r="56" spans="1:31" ht="16" x14ac:dyDescent="0.2">
      <c r="A56" s="254" t="s">
        <v>422</v>
      </c>
      <c r="B56" s="254" t="s">
        <v>423</v>
      </c>
      <c r="C56" s="255"/>
      <c r="D56" s="270"/>
      <c r="E56" s="270"/>
      <c r="F56" s="257" t="s">
        <v>666</v>
      </c>
      <c r="G56" s="257" t="s">
        <v>686</v>
      </c>
      <c r="H56" s="257" t="s">
        <v>674</v>
      </c>
      <c r="I56" s="257" t="s">
        <v>669</v>
      </c>
      <c r="J56" s="257" t="s">
        <v>670</v>
      </c>
      <c r="K56" s="257" t="s">
        <v>671</v>
      </c>
      <c r="L56" s="257" t="s">
        <v>672</v>
      </c>
      <c r="M56" s="257" t="s">
        <v>671</v>
      </c>
      <c r="N56" s="257" t="s">
        <v>672</v>
      </c>
      <c r="O56" s="257"/>
      <c r="P56" s="257" t="s">
        <v>672</v>
      </c>
      <c r="Q56" s="257"/>
      <c r="R56" s="257"/>
      <c r="S56" s="257"/>
      <c r="T56" s="257"/>
      <c r="U56" s="257"/>
      <c r="V56" s="257"/>
      <c r="W56" s="257" t="s">
        <v>672</v>
      </c>
      <c r="X56" s="257"/>
      <c r="Y56" s="257"/>
      <c r="Z56" s="257"/>
      <c r="AA56" s="257" t="s">
        <v>672</v>
      </c>
      <c r="AB56" s="257"/>
      <c r="AC56" s="257"/>
      <c r="AD56" s="257"/>
      <c r="AE56" s="257"/>
    </row>
    <row r="57" spans="1:31" ht="16" x14ac:dyDescent="0.2">
      <c r="A57" s="254" t="s">
        <v>427</v>
      </c>
      <c r="B57" s="254" t="s">
        <v>428</v>
      </c>
      <c r="C57" s="255"/>
      <c r="D57" s="270"/>
      <c r="E57" s="270"/>
      <c r="F57" s="257" t="s">
        <v>675</v>
      </c>
      <c r="G57" s="257" t="s">
        <v>683</v>
      </c>
      <c r="H57" s="257" t="s">
        <v>674</v>
      </c>
      <c r="I57" s="257" t="s">
        <v>669</v>
      </c>
      <c r="J57" s="257" t="s">
        <v>670</v>
      </c>
      <c r="K57" s="257" t="s">
        <v>671</v>
      </c>
      <c r="L57" s="257" t="s">
        <v>672</v>
      </c>
      <c r="M57" s="257" t="s">
        <v>672</v>
      </c>
      <c r="N57" s="257"/>
      <c r="O57" s="257" t="s">
        <v>672</v>
      </c>
      <c r="P57" s="257"/>
      <c r="Q57" s="257" t="s">
        <v>672</v>
      </c>
      <c r="R57" s="257"/>
      <c r="S57" s="257"/>
      <c r="T57" s="257"/>
      <c r="U57" s="257"/>
      <c r="V57" s="257"/>
      <c r="W57" s="257"/>
      <c r="X57" s="257"/>
      <c r="Y57" s="257"/>
      <c r="Z57" s="257"/>
      <c r="AA57" s="257"/>
      <c r="AB57" s="257"/>
      <c r="AC57" s="257"/>
      <c r="AD57" s="257" t="s">
        <v>672</v>
      </c>
      <c r="AE57" s="257"/>
    </row>
    <row r="58" spans="1:31" ht="16" x14ac:dyDescent="0.2">
      <c r="A58" s="254" t="s">
        <v>432</v>
      </c>
      <c r="B58" s="254" t="s">
        <v>433</v>
      </c>
      <c r="C58" s="255"/>
      <c r="D58" s="270"/>
      <c r="E58" s="270"/>
      <c r="F58" s="257" t="s">
        <v>666</v>
      </c>
      <c r="G58" s="257" t="s">
        <v>686</v>
      </c>
      <c r="H58" s="257" t="s">
        <v>680</v>
      </c>
      <c r="I58" s="257" t="s">
        <v>669</v>
      </c>
      <c r="J58" s="257" t="s">
        <v>670</v>
      </c>
      <c r="K58" s="257" t="s">
        <v>671</v>
      </c>
      <c r="L58" s="257" t="s">
        <v>672</v>
      </c>
      <c r="M58" s="257" t="s">
        <v>671</v>
      </c>
      <c r="N58" s="257" t="s">
        <v>672</v>
      </c>
      <c r="O58" s="257"/>
      <c r="P58" s="257" t="s">
        <v>672</v>
      </c>
      <c r="Q58" s="257"/>
      <c r="R58" s="257"/>
      <c r="S58" s="257"/>
      <c r="T58" s="257"/>
      <c r="U58" s="257"/>
      <c r="V58" s="257"/>
      <c r="W58" s="257" t="s">
        <v>672</v>
      </c>
      <c r="X58" s="257"/>
      <c r="Y58" s="257"/>
      <c r="Z58" s="257" t="s">
        <v>672</v>
      </c>
      <c r="AA58" s="257" t="s">
        <v>672</v>
      </c>
      <c r="AB58" s="257"/>
      <c r="AC58" s="257"/>
      <c r="AD58" s="257"/>
      <c r="AE58" s="257"/>
    </row>
    <row r="59" spans="1:31" ht="16" x14ac:dyDescent="0.2">
      <c r="A59" s="254" t="s">
        <v>437</v>
      </c>
      <c r="B59" s="254" t="s">
        <v>438</v>
      </c>
      <c r="C59" s="255"/>
      <c r="D59" s="270"/>
      <c r="E59" s="270"/>
      <c r="F59" s="257" t="s">
        <v>675</v>
      </c>
      <c r="G59" s="257" t="s">
        <v>684</v>
      </c>
      <c r="H59" s="257" t="s">
        <v>680</v>
      </c>
      <c r="I59" s="257" t="s">
        <v>669</v>
      </c>
      <c r="J59" s="257" t="s">
        <v>670</v>
      </c>
      <c r="K59" s="257" t="s">
        <v>671</v>
      </c>
      <c r="L59" s="257" t="s">
        <v>672</v>
      </c>
      <c r="M59" s="257" t="s">
        <v>672</v>
      </c>
      <c r="N59" s="257"/>
      <c r="O59" s="257" t="s">
        <v>672</v>
      </c>
      <c r="P59" s="257"/>
      <c r="Q59" s="257" t="s">
        <v>672</v>
      </c>
      <c r="R59" s="257"/>
      <c r="S59" s="257"/>
      <c r="T59" s="257"/>
      <c r="U59" s="257"/>
      <c r="V59" s="257"/>
      <c r="W59" s="257"/>
      <c r="X59" s="257"/>
      <c r="Y59" s="257"/>
      <c r="Z59" s="257"/>
      <c r="AA59" s="257"/>
      <c r="AB59" s="257"/>
      <c r="AC59" s="257"/>
      <c r="AD59" s="257" t="s">
        <v>672</v>
      </c>
      <c r="AE59" s="257"/>
    </row>
    <row r="60" spans="1:31" ht="16" x14ac:dyDescent="0.2">
      <c r="A60" s="254" t="s">
        <v>442</v>
      </c>
      <c r="B60" s="254" t="s">
        <v>443</v>
      </c>
      <c r="C60" s="255"/>
      <c r="D60" s="270"/>
      <c r="E60" s="270"/>
      <c r="F60" s="257" t="s">
        <v>666</v>
      </c>
      <c r="G60" s="257" t="s">
        <v>681</v>
      </c>
      <c r="H60" s="257" t="s">
        <v>680</v>
      </c>
      <c r="I60" s="257" t="s">
        <v>669</v>
      </c>
      <c r="J60" s="257" t="s">
        <v>670</v>
      </c>
      <c r="K60" s="257" t="s">
        <v>671</v>
      </c>
      <c r="L60" s="257" t="s">
        <v>672</v>
      </c>
      <c r="M60" s="257" t="s">
        <v>671</v>
      </c>
      <c r="N60" s="257" t="s">
        <v>672</v>
      </c>
      <c r="O60" s="257"/>
      <c r="P60" s="257"/>
      <c r="Q60" s="257"/>
      <c r="R60" s="257" t="s">
        <v>672</v>
      </c>
      <c r="S60" s="257"/>
      <c r="T60" s="257" t="s">
        <v>672</v>
      </c>
      <c r="U60" s="257" t="s">
        <v>672</v>
      </c>
      <c r="V60" s="257"/>
      <c r="W60" s="257"/>
      <c r="X60" s="257"/>
      <c r="Y60" s="257"/>
      <c r="Z60" s="257"/>
      <c r="AA60" s="257"/>
      <c r="AB60" s="257"/>
      <c r="AC60" s="257"/>
      <c r="AD60" s="257"/>
      <c r="AE60" s="257" t="s">
        <v>672</v>
      </c>
    </row>
    <row r="61" spans="1:31" ht="16" x14ac:dyDescent="0.2">
      <c r="A61" s="254" t="s">
        <v>206</v>
      </c>
      <c r="B61" s="254" t="s">
        <v>501</v>
      </c>
      <c r="C61" s="255"/>
      <c r="D61" s="270"/>
      <c r="E61" s="270"/>
      <c r="F61" s="257" t="s">
        <v>666</v>
      </c>
      <c r="G61" s="257" t="s">
        <v>682</v>
      </c>
      <c r="H61" s="257" t="s">
        <v>677</v>
      </c>
      <c r="I61" s="257" t="s">
        <v>685</v>
      </c>
      <c r="J61" s="257" t="s">
        <v>670</v>
      </c>
      <c r="K61" s="257" t="s">
        <v>671</v>
      </c>
      <c r="L61" s="257" t="s">
        <v>672</v>
      </c>
      <c r="M61" s="257"/>
      <c r="N61" s="257"/>
      <c r="O61" s="257"/>
      <c r="P61" s="257"/>
      <c r="Q61" s="257"/>
      <c r="R61" s="257" t="s">
        <v>672</v>
      </c>
      <c r="S61" s="257"/>
      <c r="T61" s="257"/>
      <c r="U61" s="257"/>
      <c r="V61" s="257"/>
      <c r="W61" s="257"/>
      <c r="X61" s="257"/>
      <c r="Y61" s="257"/>
      <c r="Z61" s="257"/>
      <c r="AA61" s="257"/>
      <c r="AB61" s="257"/>
      <c r="AC61" s="257" t="s">
        <v>672</v>
      </c>
      <c r="AD61" s="257"/>
      <c r="AE61" s="257"/>
    </row>
    <row r="62" spans="1:31" ht="16" x14ac:dyDescent="0.2">
      <c r="A62" s="254" t="s">
        <v>394</v>
      </c>
      <c r="B62" s="254" t="s">
        <v>395</v>
      </c>
      <c r="C62" s="273">
        <v>0.01</v>
      </c>
      <c r="D62" s="274"/>
      <c r="E62" s="274"/>
      <c r="F62" s="257" t="s">
        <v>666</v>
      </c>
      <c r="G62" s="257" t="s">
        <v>682</v>
      </c>
      <c r="H62" s="257" t="s">
        <v>677</v>
      </c>
      <c r="I62" s="257" t="s">
        <v>685</v>
      </c>
      <c r="J62" s="257" t="s">
        <v>670</v>
      </c>
      <c r="K62" s="257" t="s">
        <v>671</v>
      </c>
      <c r="L62" s="257" t="s">
        <v>672</v>
      </c>
      <c r="M62" s="257"/>
      <c r="N62" s="257"/>
      <c r="O62" s="257"/>
      <c r="P62" s="257"/>
      <c r="Q62" s="257"/>
      <c r="R62" s="257" t="s">
        <v>672</v>
      </c>
      <c r="S62" s="257"/>
      <c r="T62" s="257"/>
      <c r="U62" s="257"/>
      <c r="V62" s="257"/>
      <c r="W62" s="257"/>
      <c r="X62" s="257"/>
      <c r="Y62" s="257"/>
      <c r="Z62" s="257"/>
      <c r="AA62" s="257"/>
      <c r="AB62" s="257"/>
      <c r="AC62" s="257" t="s">
        <v>672</v>
      </c>
      <c r="AD62" s="257"/>
      <c r="AE62" s="257"/>
    </row>
    <row r="63" spans="1:31" ht="16" x14ac:dyDescent="0.2">
      <c r="A63" s="254" t="s">
        <v>227</v>
      </c>
      <c r="B63" s="254" t="s">
        <v>228</v>
      </c>
      <c r="C63" s="255"/>
      <c r="D63" s="270"/>
      <c r="E63" s="270"/>
      <c r="F63" s="257" t="s">
        <v>666</v>
      </c>
      <c r="G63" s="257" t="s">
        <v>667</v>
      </c>
      <c r="H63" s="257" t="s">
        <v>674</v>
      </c>
      <c r="I63" s="257" t="s">
        <v>669</v>
      </c>
      <c r="J63" s="257" t="s">
        <v>670</v>
      </c>
      <c r="K63" s="257" t="s">
        <v>671</v>
      </c>
      <c r="L63" s="257" t="s">
        <v>671</v>
      </c>
      <c r="M63" s="257" t="s">
        <v>671</v>
      </c>
      <c r="N63" s="257" t="s">
        <v>672</v>
      </c>
      <c r="O63" s="257"/>
      <c r="P63" s="257"/>
      <c r="Q63" s="257"/>
      <c r="R63" s="257"/>
      <c r="S63" s="257"/>
      <c r="T63" s="257"/>
      <c r="U63" s="257"/>
      <c r="V63" s="257"/>
      <c r="W63" s="257"/>
      <c r="X63" s="257"/>
      <c r="Y63" s="257"/>
      <c r="Z63" s="257"/>
      <c r="AA63" s="257"/>
      <c r="AB63" s="257"/>
      <c r="AC63" s="257"/>
      <c r="AD63" s="257"/>
      <c r="AE63" s="257"/>
    </row>
    <row r="64" spans="1:31" ht="16" x14ac:dyDescent="0.2">
      <c r="A64" s="254" t="s">
        <v>357</v>
      </c>
      <c r="B64" s="254" t="s">
        <v>358</v>
      </c>
      <c r="C64" s="255"/>
      <c r="D64" s="270"/>
      <c r="E64" s="270"/>
      <c r="F64" s="257" t="s">
        <v>689</v>
      </c>
      <c r="G64" s="257" t="s">
        <v>690</v>
      </c>
      <c r="H64" s="257" t="s">
        <v>674</v>
      </c>
      <c r="I64" s="257" t="s">
        <v>678</v>
      </c>
      <c r="J64" s="257" t="s">
        <v>670</v>
      </c>
      <c r="K64" s="257" t="s">
        <v>672</v>
      </c>
      <c r="L64" s="257" t="s">
        <v>671</v>
      </c>
      <c r="M64" s="257" t="s">
        <v>671</v>
      </c>
      <c r="N64" s="257" t="s">
        <v>672</v>
      </c>
      <c r="O64" s="257"/>
      <c r="P64" s="257"/>
      <c r="Q64" s="257"/>
      <c r="R64" s="257" t="s">
        <v>672</v>
      </c>
      <c r="S64" s="257"/>
      <c r="T64" s="257"/>
      <c r="U64" s="257"/>
      <c r="V64" s="257"/>
      <c r="W64" s="257"/>
      <c r="X64" s="257"/>
      <c r="Y64" s="257"/>
      <c r="Z64" s="257" t="s">
        <v>672</v>
      </c>
      <c r="AA64" s="257"/>
      <c r="AB64" s="257"/>
      <c r="AC64" s="257"/>
      <c r="AD64" s="257"/>
      <c r="AE64" s="257"/>
    </row>
    <row r="65" spans="3:31" ht="16" x14ac:dyDescent="0.25">
      <c r="C65" s="258">
        <f>COUNTA(C14:C64)</f>
        <v>8</v>
      </c>
      <c r="D65" s="258"/>
      <c r="E65" s="258"/>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row>
    <row r="66" spans="3:31" ht="16" x14ac:dyDescent="0.25">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row>
  </sheetData>
  <autoFilter ref="A13:AE65" xr:uid="{83FC5CA7-084E-40DD-B237-E610F9518AFE}"/>
  <hyperlinks>
    <hyperlink ref="B9" r:id="rId1" xr:uid="{B0678C5A-57BA-9649-A38D-0FDA955A6002}"/>
    <hyperlink ref="E26" r:id="rId2" xr:uid="{ECE3BB93-0547-2641-A97A-E88C04AEF178}"/>
    <hyperlink ref="B11" location="TOC!A1" display="&lt;&lt;&lt; Back to TOC" xr:uid="{4E7E9F8D-DABA-704A-AF8C-3D65041E4471}"/>
  </hyperlink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4AF23F-2ED9-864C-B52B-8093441EB177}">
  <sheetPr>
    <tabColor rgb="FFFFC000"/>
  </sheetPr>
  <dimension ref="A1:AE66"/>
  <sheetViews>
    <sheetView zoomScaleNormal="100" workbookViewId="0">
      <pane xSplit="2" ySplit="13" topLeftCell="C1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5" width="50.33203125" style="245" customWidth="1"/>
    <col min="6" max="16384" width="8.6640625" style="245"/>
  </cols>
  <sheetData>
    <row r="1" spans="1:31" ht="16" x14ac:dyDescent="0.25">
      <c r="A1" s="51" t="s">
        <v>111</v>
      </c>
      <c r="B1" s="39" t="s">
        <v>94</v>
      </c>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row>
    <row r="2" spans="1:31" ht="16" x14ac:dyDescent="0.25">
      <c r="A2" s="51" t="s">
        <v>112</v>
      </c>
      <c r="B2" s="39" t="s">
        <v>95</v>
      </c>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row>
    <row r="3" spans="1:31" ht="16" x14ac:dyDescent="0.25">
      <c r="A3" s="51" t="s">
        <v>113</v>
      </c>
      <c r="B3" s="20" t="s">
        <v>3500</v>
      </c>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row>
    <row r="4" spans="1:31" ht="16" x14ac:dyDescent="0.25">
      <c r="A4" s="19" t="s">
        <v>4</v>
      </c>
      <c r="B4" s="20" t="s">
        <v>11</v>
      </c>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row>
    <row r="5" spans="1:31" ht="16" x14ac:dyDescent="0.25">
      <c r="A5" s="19" t="s">
        <v>5</v>
      </c>
      <c r="B5" s="20" t="s">
        <v>24</v>
      </c>
    </row>
    <row r="6" spans="1:31" ht="16" x14ac:dyDescent="0.25">
      <c r="A6" s="19" t="s">
        <v>6</v>
      </c>
      <c r="B6" s="20" t="s">
        <v>25</v>
      </c>
    </row>
    <row r="7" spans="1:31" ht="16" x14ac:dyDescent="0.25">
      <c r="A7" s="19" t="s">
        <v>3438</v>
      </c>
      <c r="B7" s="20" t="s">
        <v>3493</v>
      </c>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row>
    <row r="8" spans="1:31" ht="16" x14ac:dyDescent="0.25">
      <c r="A8" s="19" t="s">
        <v>120</v>
      </c>
      <c r="B8" s="20" t="s">
        <v>3494</v>
      </c>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row>
    <row r="9" spans="1:31" ht="16" x14ac:dyDescent="0.25">
      <c r="A9" s="19" t="s">
        <v>3440</v>
      </c>
      <c r="B9" s="248" t="s">
        <v>3495</v>
      </c>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row>
    <row r="10" spans="1:31" ht="16" x14ac:dyDescent="0.25">
      <c r="A10" s="19"/>
      <c r="B10" s="249"/>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row>
    <row r="11" spans="1:31" ht="21" x14ac:dyDescent="0.3">
      <c r="B11" s="250" t="s">
        <v>3442</v>
      </c>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row>
    <row r="12" spans="1:31" x14ac:dyDescent="0.2">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row>
    <row r="13" spans="1:31" s="253" customFormat="1" ht="16" x14ac:dyDescent="0.25">
      <c r="A13" s="251" t="s">
        <v>116</v>
      </c>
      <c r="B13" s="251" t="s">
        <v>117</v>
      </c>
      <c r="C13" s="27" t="s">
        <v>3443</v>
      </c>
      <c r="D13" s="27" t="s">
        <v>2400</v>
      </c>
      <c r="E13" s="27" t="s">
        <v>3440</v>
      </c>
      <c r="F13" s="252" t="s">
        <v>635</v>
      </c>
      <c r="G13" s="252" t="s">
        <v>636</v>
      </c>
      <c r="H13" s="252" t="s">
        <v>637</v>
      </c>
      <c r="I13" s="252" t="s">
        <v>638</v>
      </c>
      <c r="J13" s="252" t="s">
        <v>639</v>
      </c>
      <c r="K13" s="252" t="s">
        <v>640</v>
      </c>
      <c r="L13" s="252" t="s">
        <v>641</v>
      </c>
      <c r="M13" s="252" t="s">
        <v>642</v>
      </c>
      <c r="N13" s="252" t="s">
        <v>643</v>
      </c>
      <c r="O13" s="252" t="s">
        <v>644</v>
      </c>
      <c r="P13" s="252" t="s">
        <v>645</v>
      </c>
      <c r="Q13" s="252" t="s">
        <v>646</v>
      </c>
      <c r="R13" s="252" t="s">
        <v>647</v>
      </c>
      <c r="S13" s="252" t="s">
        <v>648</v>
      </c>
      <c r="T13" s="252" t="s">
        <v>649</v>
      </c>
      <c r="U13" s="252" t="s">
        <v>650</v>
      </c>
      <c r="V13" s="252" t="s">
        <v>651</v>
      </c>
      <c r="W13" s="252" t="s">
        <v>652</v>
      </c>
      <c r="X13" s="252" t="s">
        <v>653</v>
      </c>
      <c r="Y13" s="252" t="s">
        <v>654</v>
      </c>
      <c r="Z13" s="252" t="s">
        <v>655</v>
      </c>
      <c r="AA13" s="252" t="s">
        <v>656</v>
      </c>
      <c r="AB13" s="252" t="s">
        <v>657</v>
      </c>
      <c r="AC13" s="252" t="s">
        <v>658</v>
      </c>
      <c r="AD13" s="252" t="s">
        <v>659</v>
      </c>
      <c r="AE13" s="252" t="s">
        <v>660</v>
      </c>
    </row>
    <row r="14" spans="1:31" ht="16" x14ac:dyDescent="0.2">
      <c r="A14" s="254" t="s">
        <v>122</v>
      </c>
      <c r="B14" s="254" t="s">
        <v>123</v>
      </c>
      <c r="C14" s="255"/>
      <c r="D14" s="270"/>
      <c r="E14" s="270"/>
      <c r="F14" s="257" t="s">
        <v>666</v>
      </c>
      <c r="G14" s="257" t="s">
        <v>667</v>
      </c>
      <c r="H14" s="257" t="s">
        <v>668</v>
      </c>
      <c r="I14" s="257" t="s">
        <v>669</v>
      </c>
      <c r="J14" s="257" t="s">
        <v>670</v>
      </c>
      <c r="K14" s="257" t="s">
        <v>671</v>
      </c>
      <c r="L14" s="257" t="s">
        <v>672</v>
      </c>
      <c r="M14" s="257" t="s">
        <v>672</v>
      </c>
      <c r="N14" s="257" t="s">
        <v>672</v>
      </c>
      <c r="O14" s="257"/>
      <c r="P14" s="257" t="s">
        <v>672</v>
      </c>
      <c r="Q14" s="257"/>
      <c r="R14" s="257"/>
      <c r="S14" s="257" t="s">
        <v>672</v>
      </c>
      <c r="T14" s="257"/>
      <c r="U14" s="257"/>
      <c r="V14" s="257"/>
      <c r="W14" s="257" t="s">
        <v>672</v>
      </c>
      <c r="X14" s="257"/>
      <c r="Y14" s="257"/>
      <c r="Z14" s="257"/>
      <c r="AA14" s="257" t="s">
        <v>672</v>
      </c>
      <c r="AB14" s="257"/>
      <c r="AC14" s="257"/>
      <c r="AD14" s="257"/>
      <c r="AE14" s="257"/>
    </row>
    <row r="15" spans="1:31" ht="16" x14ac:dyDescent="0.2">
      <c r="A15" s="254" t="s">
        <v>130</v>
      </c>
      <c r="B15" s="254" t="s">
        <v>131</v>
      </c>
      <c r="C15" s="255"/>
      <c r="D15" s="270"/>
      <c r="E15" s="270"/>
      <c r="F15" s="257" t="s">
        <v>666</v>
      </c>
      <c r="G15" s="257" t="s">
        <v>673</v>
      </c>
      <c r="H15" s="257" t="s">
        <v>674</v>
      </c>
      <c r="I15" s="257" t="s">
        <v>669</v>
      </c>
      <c r="J15" s="257" t="s">
        <v>670</v>
      </c>
      <c r="K15" s="257" t="s">
        <v>671</v>
      </c>
      <c r="L15" s="257" t="s">
        <v>672</v>
      </c>
      <c r="M15" s="257" t="s">
        <v>671</v>
      </c>
      <c r="N15" s="257"/>
      <c r="O15" s="257"/>
      <c r="P15" s="257" t="s">
        <v>672</v>
      </c>
      <c r="Q15" s="257"/>
      <c r="R15" s="257"/>
      <c r="S15" s="257"/>
      <c r="T15" s="257"/>
      <c r="U15" s="257"/>
      <c r="V15" s="257"/>
      <c r="W15" s="257"/>
      <c r="X15" s="257"/>
      <c r="Y15" s="257"/>
      <c r="Z15" s="257"/>
      <c r="AA15" s="257" t="s">
        <v>672</v>
      </c>
      <c r="AB15" s="257"/>
      <c r="AC15" s="257"/>
      <c r="AD15" s="257"/>
      <c r="AE15" s="257"/>
    </row>
    <row r="16" spans="1:31" ht="16" x14ac:dyDescent="0.2">
      <c r="A16" s="254" t="s">
        <v>136</v>
      </c>
      <c r="B16" s="254" t="s">
        <v>137</v>
      </c>
      <c r="C16" s="255"/>
      <c r="D16" s="270"/>
      <c r="E16" s="270"/>
      <c r="F16" s="257" t="s">
        <v>675</v>
      </c>
      <c r="G16" s="257" t="s">
        <v>676</v>
      </c>
      <c r="H16" s="257" t="s">
        <v>677</v>
      </c>
      <c r="I16" s="257" t="s">
        <v>678</v>
      </c>
      <c r="J16" s="257" t="s">
        <v>679</v>
      </c>
      <c r="K16" s="257" t="s">
        <v>672</v>
      </c>
      <c r="L16" s="257" t="s">
        <v>672</v>
      </c>
      <c r="M16" s="257" t="s">
        <v>671</v>
      </c>
      <c r="N16" s="257"/>
      <c r="O16" s="257"/>
      <c r="P16" s="257"/>
      <c r="Q16" s="257" t="s">
        <v>672</v>
      </c>
      <c r="R16" s="257" t="s">
        <v>672</v>
      </c>
      <c r="S16" s="257"/>
      <c r="T16" s="257"/>
      <c r="U16" s="257"/>
      <c r="V16" s="257"/>
      <c r="W16" s="257"/>
      <c r="X16" s="257"/>
      <c r="Y16" s="257"/>
      <c r="Z16" s="257"/>
      <c r="AA16" s="257"/>
      <c r="AB16" s="257"/>
      <c r="AC16" s="257"/>
      <c r="AD16" s="257"/>
      <c r="AE16" s="257"/>
    </row>
    <row r="17" spans="1:31" ht="16" x14ac:dyDescent="0.2">
      <c r="A17" s="254" t="s">
        <v>141</v>
      </c>
      <c r="B17" s="254" t="s">
        <v>142</v>
      </c>
      <c r="C17" s="255"/>
      <c r="D17" s="270"/>
      <c r="E17" s="270"/>
      <c r="F17" s="257" t="s">
        <v>666</v>
      </c>
      <c r="G17" s="257" t="s">
        <v>673</v>
      </c>
      <c r="H17" s="257" t="s">
        <v>674</v>
      </c>
      <c r="I17" s="257" t="s">
        <v>669</v>
      </c>
      <c r="J17" s="257" t="s">
        <v>670</v>
      </c>
      <c r="K17" s="257" t="s">
        <v>671</v>
      </c>
      <c r="L17" s="257" t="s">
        <v>672</v>
      </c>
      <c r="M17" s="257" t="s">
        <v>671</v>
      </c>
      <c r="N17" s="257" t="s">
        <v>672</v>
      </c>
      <c r="O17" s="257"/>
      <c r="P17" s="257" t="s">
        <v>672</v>
      </c>
      <c r="Q17" s="257"/>
      <c r="R17" s="257"/>
      <c r="S17" s="257"/>
      <c r="T17" s="257"/>
      <c r="U17" s="257"/>
      <c r="V17" s="257"/>
      <c r="W17" s="257" t="s">
        <v>672</v>
      </c>
      <c r="X17" s="257"/>
      <c r="Y17" s="257"/>
      <c r="Z17" s="257"/>
      <c r="AA17" s="257" t="s">
        <v>672</v>
      </c>
      <c r="AB17" s="257"/>
      <c r="AC17" s="257"/>
      <c r="AD17" s="257"/>
      <c r="AE17" s="257"/>
    </row>
    <row r="18" spans="1:31" ht="16" x14ac:dyDescent="0.2">
      <c r="A18" s="254" t="s">
        <v>146</v>
      </c>
      <c r="B18" s="254" t="s">
        <v>147</v>
      </c>
      <c r="C18" s="255"/>
      <c r="D18" s="270"/>
      <c r="E18" s="270"/>
      <c r="F18" s="257" t="s">
        <v>666</v>
      </c>
      <c r="G18" s="257" t="s">
        <v>667</v>
      </c>
      <c r="H18" s="257" t="s">
        <v>680</v>
      </c>
      <c r="I18" s="257" t="s">
        <v>669</v>
      </c>
      <c r="J18" s="257" t="s">
        <v>670</v>
      </c>
      <c r="K18" s="257" t="s">
        <v>671</v>
      </c>
      <c r="L18" s="257" t="s">
        <v>672</v>
      </c>
      <c r="M18" s="257" t="s">
        <v>672</v>
      </c>
      <c r="N18" s="257" t="s">
        <v>672</v>
      </c>
      <c r="O18" s="257"/>
      <c r="P18" s="257"/>
      <c r="Q18" s="257"/>
      <c r="R18" s="257"/>
      <c r="S18" s="257" t="s">
        <v>672</v>
      </c>
      <c r="T18" s="257"/>
      <c r="U18" s="257"/>
      <c r="V18" s="257"/>
      <c r="W18" s="257"/>
      <c r="X18" s="257"/>
      <c r="Y18" s="257" t="s">
        <v>672</v>
      </c>
      <c r="Z18" s="257"/>
      <c r="AA18" s="257"/>
      <c r="AB18" s="257" t="s">
        <v>672</v>
      </c>
      <c r="AC18" s="257"/>
      <c r="AD18" s="257"/>
      <c r="AE18" s="257"/>
    </row>
    <row r="19" spans="1:31" ht="16" x14ac:dyDescent="0.2">
      <c r="A19" s="254" t="s">
        <v>151</v>
      </c>
      <c r="B19" s="254" t="s">
        <v>152</v>
      </c>
      <c r="C19" s="255"/>
      <c r="D19" s="270"/>
      <c r="E19" s="270"/>
      <c r="F19" s="257" t="s">
        <v>666</v>
      </c>
      <c r="G19" s="257" t="s">
        <v>667</v>
      </c>
      <c r="H19" s="257" t="s">
        <v>680</v>
      </c>
      <c r="I19" s="257" t="s">
        <v>669</v>
      </c>
      <c r="J19" s="257" t="s">
        <v>670</v>
      </c>
      <c r="K19" s="257" t="s">
        <v>671</v>
      </c>
      <c r="L19" s="257" t="s">
        <v>672</v>
      </c>
      <c r="M19" s="257" t="s">
        <v>672</v>
      </c>
      <c r="N19" s="257" t="s">
        <v>672</v>
      </c>
      <c r="O19" s="257"/>
      <c r="P19" s="257" t="s">
        <v>672</v>
      </c>
      <c r="Q19" s="257"/>
      <c r="R19" s="257"/>
      <c r="S19" s="257" t="s">
        <v>672</v>
      </c>
      <c r="T19" s="257"/>
      <c r="U19" s="257"/>
      <c r="V19" s="257"/>
      <c r="W19" s="257"/>
      <c r="X19" s="257"/>
      <c r="Y19" s="257" t="s">
        <v>672</v>
      </c>
      <c r="Z19" s="257"/>
      <c r="AA19" s="257"/>
      <c r="AB19" s="257" t="s">
        <v>672</v>
      </c>
      <c r="AC19" s="257"/>
      <c r="AD19" s="257"/>
      <c r="AE19" s="257"/>
    </row>
    <row r="20" spans="1:31" ht="16" x14ac:dyDescent="0.2">
      <c r="A20" s="254" t="s">
        <v>162</v>
      </c>
      <c r="B20" s="254" t="s">
        <v>163</v>
      </c>
      <c r="C20" s="255"/>
      <c r="D20" s="270"/>
      <c r="E20" s="270"/>
      <c r="F20" s="257" t="s">
        <v>666</v>
      </c>
      <c r="G20" s="257" t="s">
        <v>681</v>
      </c>
      <c r="H20" s="257" t="s">
        <v>677</v>
      </c>
      <c r="I20" s="257" t="s">
        <v>669</v>
      </c>
      <c r="J20" s="257" t="s">
        <v>670</v>
      </c>
      <c r="K20" s="257" t="s">
        <v>671</v>
      </c>
      <c r="L20" s="257" t="s">
        <v>672</v>
      </c>
      <c r="M20" s="257" t="s">
        <v>671</v>
      </c>
      <c r="N20" s="257" t="s">
        <v>672</v>
      </c>
      <c r="O20" s="257"/>
      <c r="P20" s="257"/>
      <c r="Q20" s="257"/>
      <c r="R20" s="257" t="s">
        <v>672</v>
      </c>
      <c r="S20" s="257"/>
      <c r="T20" s="257" t="s">
        <v>672</v>
      </c>
      <c r="U20" s="257"/>
      <c r="V20" s="257" t="s">
        <v>672</v>
      </c>
      <c r="W20" s="257"/>
      <c r="X20" s="257"/>
      <c r="Y20" s="257"/>
      <c r="Z20" s="257"/>
      <c r="AA20" s="257"/>
      <c r="AB20" s="257"/>
      <c r="AC20" s="257"/>
      <c r="AD20" s="257"/>
      <c r="AE20" s="257" t="s">
        <v>672</v>
      </c>
    </row>
    <row r="21" spans="1:31" ht="16" x14ac:dyDescent="0.2">
      <c r="A21" s="254" t="s">
        <v>170</v>
      </c>
      <c r="B21" s="254" t="s">
        <v>171</v>
      </c>
      <c r="C21" s="255"/>
      <c r="D21" s="270"/>
      <c r="E21" s="270"/>
      <c r="F21" s="257" t="s">
        <v>666</v>
      </c>
      <c r="G21" s="257" t="s">
        <v>681</v>
      </c>
      <c r="H21" s="257" t="s">
        <v>680</v>
      </c>
      <c r="I21" s="257" t="s">
        <v>669</v>
      </c>
      <c r="J21" s="257" t="s">
        <v>670</v>
      </c>
      <c r="K21" s="257" t="s">
        <v>671</v>
      </c>
      <c r="L21" s="257" t="s">
        <v>672</v>
      </c>
      <c r="M21" s="257" t="s">
        <v>672</v>
      </c>
      <c r="N21" s="257" t="s">
        <v>672</v>
      </c>
      <c r="O21" s="257"/>
      <c r="P21" s="257"/>
      <c r="Q21" s="257"/>
      <c r="R21" s="257"/>
      <c r="S21" s="257"/>
      <c r="T21" s="257" t="s">
        <v>672</v>
      </c>
      <c r="U21" s="257"/>
      <c r="V21" s="257"/>
      <c r="W21" s="257"/>
      <c r="X21" s="257"/>
      <c r="Y21" s="257"/>
      <c r="Z21" s="257"/>
      <c r="AA21" s="257"/>
      <c r="AB21" s="257"/>
      <c r="AC21" s="257"/>
      <c r="AD21" s="257"/>
      <c r="AE21" s="257" t="s">
        <v>672</v>
      </c>
    </row>
    <row r="22" spans="1:31" ht="16" x14ac:dyDescent="0.2">
      <c r="A22" s="254" t="s">
        <v>178</v>
      </c>
      <c r="B22" s="254" t="s">
        <v>179</v>
      </c>
      <c r="C22" s="273">
        <v>0.04</v>
      </c>
      <c r="D22" s="274"/>
      <c r="E22" s="274"/>
      <c r="F22" s="257" t="s">
        <v>666</v>
      </c>
      <c r="G22" s="257" t="s">
        <v>682</v>
      </c>
      <c r="H22" s="257" t="s">
        <v>674</v>
      </c>
      <c r="I22" s="257" t="s">
        <v>669</v>
      </c>
      <c r="J22" s="257" t="s">
        <v>670</v>
      </c>
      <c r="K22" s="257" t="s">
        <v>672</v>
      </c>
      <c r="L22" s="257" t="s">
        <v>672</v>
      </c>
      <c r="M22" s="257" t="s">
        <v>671</v>
      </c>
      <c r="N22" s="257" t="s">
        <v>672</v>
      </c>
      <c r="O22" s="257"/>
      <c r="P22" s="257"/>
      <c r="Q22" s="257"/>
      <c r="R22" s="257" t="s">
        <v>672</v>
      </c>
      <c r="S22" s="257"/>
      <c r="T22" s="257"/>
      <c r="U22" s="257" t="s">
        <v>672</v>
      </c>
      <c r="V22" s="257"/>
      <c r="W22" s="257" t="s">
        <v>672</v>
      </c>
      <c r="X22" s="257"/>
      <c r="Y22" s="257"/>
      <c r="Z22" s="257" t="s">
        <v>672</v>
      </c>
      <c r="AA22" s="257"/>
      <c r="AB22" s="257"/>
      <c r="AC22" s="257" t="s">
        <v>672</v>
      </c>
      <c r="AD22" s="257"/>
      <c r="AE22" s="257"/>
    </row>
    <row r="23" spans="1:31" ht="16" x14ac:dyDescent="0.2">
      <c r="A23" s="254" t="s">
        <v>186</v>
      </c>
      <c r="B23" s="254" t="s">
        <v>187</v>
      </c>
      <c r="C23" s="255"/>
      <c r="D23" s="270"/>
      <c r="E23" s="270"/>
      <c r="F23" s="257" t="s">
        <v>675</v>
      </c>
      <c r="G23" s="257" t="s">
        <v>683</v>
      </c>
      <c r="H23" s="257" t="s">
        <v>674</v>
      </c>
      <c r="I23" s="257" t="s">
        <v>669</v>
      </c>
      <c r="J23" s="257" t="s">
        <v>670</v>
      </c>
      <c r="K23" s="257" t="s">
        <v>671</v>
      </c>
      <c r="L23" s="257" t="s">
        <v>672</v>
      </c>
      <c r="M23" s="257" t="s">
        <v>671</v>
      </c>
      <c r="N23" s="257"/>
      <c r="O23" s="257" t="s">
        <v>672</v>
      </c>
      <c r="P23" s="257"/>
      <c r="Q23" s="257" t="s">
        <v>672</v>
      </c>
      <c r="R23" s="257"/>
      <c r="S23" s="257"/>
      <c r="T23" s="257"/>
      <c r="U23" s="257"/>
      <c r="V23" s="257"/>
      <c r="W23" s="257"/>
      <c r="X23" s="257"/>
      <c r="Y23" s="257"/>
      <c r="Z23" s="257"/>
      <c r="AA23" s="257"/>
      <c r="AB23" s="257"/>
      <c r="AC23" s="257"/>
      <c r="AD23" s="257" t="s">
        <v>672</v>
      </c>
      <c r="AE23" s="257"/>
    </row>
    <row r="24" spans="1:31" ht="16" x14ac:dyDescent="0.2">
      <c r="A24" s="254" t="s">
        <v>194</v>
      </c>
      <c r="B24" s="254" t="s">
        <v>195</v>
      </c>
      <c r="C24" s="255"/>
      <c r="D24" s="270"/>
      <c r="E24" s="270"/>
      <c r="F24" s="257" t="s">
        <v>675</v>
      </c>
      <c r="G24" s="257" t="s">
        <v>684</v>
      </c>
      <c r="H24" s="257" t="s">
        <v>674</v>
      </c>
      <c r="I24" s="257" t="s">
        <v>669</v>
      </c>
      <c r="J24" s="257" t="s">
        <v>670</v>
      </c>
      <c r="K24" s="257" t="s">
        <v>671</v>
      </c>
      <c r="L24" s="257" t="s">
        <v>672</v>
      </c>
      <c r="M24" s="257" t="s">
        <v>671</v>
      </c>
      <c r="N24" s="257" t="s">
        <v>672</v>
      </c>
      <c r="O24" s="257" t="s">
        <v>672</v>
      </c>
      <c r="P24" s="257"/>
      <c r="Q24" s="257" t="s">
        <v>672</v>
      </c>
      <c r="R24" s="257"/>
      <c r="S24" s="257"/>
      <c r="T24" s="257"/>
      <c r="U24" s="257"/>
      <c r="V24" s="257"/>
      <c r="W24" s="257"/>
      <c r="X24" s="257"/>
      <c r="Y24" s="257"/>
      <c r="Z24" s="257"/>
      <c r="AA24" s="257"/>
      <c r="AB24" s="257"/>
      <c r="AC24" s="257"/>
      <c r="AD24" s="257" t="s">
        <v>672</v>
      </c>
      <c r="AE24" s="257"/>
    </row>
    <row r="25" spans="1:31" ht="16" x14ac:dyDescent="0.2">
      <c r="A25" s="254" t="s">
        <v>199</v>
      </c>
      <c r="B25" s="254" t="s">
        <v>200</v>
      </c>
      <c r="C25" s="255"/>
      <c r="D25" s="270"/>
      <c r="E25" s="270"/>
      <c r="F25" s="257" t="s">
        <v>666</v>
      </c>
      <c r="G25" s="257" t="s">
        <v>673</v>
      </c>
      <c r="H25" s="257" t="s">
        <v>674</v>
      </c>
      <c r="I25" s="257" t="s">
        <v>669</v>
      </c>
      <c r="J25" s="257" t="s">
        <v>670</v>
      </c>
      <c r="K25" s="257" t="s">
        <v>671</v>
      </c>
      <c r="L25" s="257" t="s">
        <v>672</v>
      </c>
      <c r="M25" s="257" t="s">
        <v>671</v>
      </c>
      <c r="N25" s="257"/>
      <c r="O25" s="257"/>
      <c r="P25" s="257"/>
      <c r="Q25" s="257"/>
      <c r="R25" s="257"/>
      <c r="S25" s="257"/>
      <c r="T25" s="257"/>
      <c r="U25" s="257"/>
      <c r="V25" s="257"/>
      <c r="W25" s="257" t="s">
        <v>672</v>
      </c>
      <c r="X25" s="257"/>
      <c r="Y25" s="257"/>
      <c r="Z25" s="257"/>
      <c r="AA25" s="257" t="s">
        <v>672</v>
      </c>
      <c r="AB25" s="257"/>
      <c r="AC25" s="257"/>
      <c r="AD25" s="257"/>
      <c r="AE25" s="257"/>
    </row>
    <row r="26" spans="1:31" ht="16" x14ac:dyDescent="0.2">
      <c r="A26" s="254" t="s">
        <v>211</v>
      </c>
      <c r="B26" s="254" t="s">
        <v>212</v>
      </c>
      <c r="C26" s="273">
        <v>0.02</v>
      </c>
      <c r="D26" s="274" t="s">
        <v>3496</v>
      </c>
      <c r="E26" s="274" t="s">
        <v>3497</v>
      </c>
      <c r="F26" s="257" t="s">
        <v>666</v>
      </c>
      <c r="G26" s="257" t="s">
        <v>667</v>
      </c>
      <c r="H26" s="257" t="s">
        <v>680</v>
      </c>
      <c r="I26" s="257" t="s">
        <v>669</v>
      </c>
      <c r="J26" s="257" t="s">
        <v>670</v>
      </c>
      <c r="K26" s="257" t="s">
        <v>672</v>
      </c>
      <c r="L26" s="257" t="s">
        <v>672</v>
      </c>
      <c r="M26" s="257" t="s">
        <v>671</v>
      </c>
      <c r="N26" s="257" t="s">
        <v>672</v>
      </c>
      <c r="O26" s="257"/>
      <c r="P26" s="257"/>
      <c r="Q26" s="257"/>
      <c r="R26" s="257"/>
      <c r="S26" s="257" t="s">
        <v>672</v>
      </c>
      <c r="T26" s="257"/>
      <c r="U26" s="257"/>
      <c r="V26" s="257"/>
      <c r="W26" s="257"/>
      <c r="X26" s="257"/>
      <c r="Y26" s="257" t="s">
        <v>672</v>
      </c>
      <c r="Z26" s="257" t="s">
        <v>672</v>
      </c>
      <c r="AA26" s="257"/>
      <c r="AB26" s="257" t="s">
        <v>672</v>
      </c>
      <c r="AC26" s="257"/>
      <c r="AD26" s="257"/>
      <c r="AE26" s="257"/>
    </row>
    <row r="27" spans="1:31" ht="16" x14ac:dyDescent="0.2">
      <c r="A27" s="254" t="s">
        <v>222</v>
      </c>
      <c r="B27" s="254" t="s">
        <v>223</v>
      </c>
      <c r="C27" s="273">
        <v>0.05</v>
      </c>
      <c r="D27" s="274" t="s">
        <v>3498</v>
      </c>
      <c r="E27" s="274" t="s">
        <v>3499</v>
      </c>
      <c r="F27" s="257" t="s">
        <v>666</v>
      </c>
      <c r="G27" s="257" t="s">
        <v>681</v>
      </c>
      <c r="H27" s="257" t="s">
        <v>680</v>
      </c>
      <c r="I27" s="257" t="s">
        <v>669</v>
      </c>
      <c r="J27" s="257" t="s">
        <v>670</v>
      </c>
      <c r="K27" s="257" t="s">
        <v>672</v>
      </c>
      <c r="L27" s="257" t="s">
        <v>672</v>
      </c>
      <c r="M27" s="257" t="s">
        <v>671</v>
      </c>
      <c r="N27" s="257" t="s">
        <v>672</v>
      </c>
      <c r="O27" s="257"/>
      <c r="P27" s="257"/>
      <c r="Q27" s="257"/>
      <c r="R27" s="257" t="s">
        <v>672</v>
      </c>
      <c r="S27" s="257"/>
      <c r="T27" s="257" t="s">
        <v>672</v>
      </c>
      <c r="U27" s="257"/>
      <c r="V27" s="257" t="s">
        <v>672</v>
      </c>
      <c r="W27" s="257"/>
      <c r="X27" s="257" t="s">
        <v>672</v>
      </c>
      <c r="Y27" s="257"/>
      <c r="Z27" s="257"/>
      <c r="AA27" s="257"/>
      <c r="AB27" s="257"/>
      <c r="AC27" s="257"/>
      <c r="AD27" s="257"/>
      <c r="AE27" s="257" t="s">
        <v>672</v>
      </c>
    </row>
    <row r="28" spans="1:31" ht="16" x14ac:dyDescent="0.2">
      <c r="A28" s="254" t="s">
        <v>232</v>
      </c>
      <c r="B28" s="254" t="s">
        <v>233</v>
      </c>
      <c r="C28" s="255"/>
      <c r="D28" s="270"/>
      <c r="E28" s="270"/>
      <c r="F28" s="257" t="s">
        <v>666</v>
      </c>
      <c r="G28" s="257" t="s">
        <v>682</v>
      </c>
      <c r="H28" s="257" t="s">
        <v>677</v>
      </c>
      <c r="I28" s="257" t="s">
        <v>678</v>
      </c>
      <c r="J28" s="257" t="s">
        <v>679</v>
      </c>
      <c r="K28" s="257" t="s">
        <v>672</v>
      </c>
      <c r="L28" s="257" t="s">
        <v>672</v>
      </c>
      <c r="M28" s="257" t="s">
        <v>671</v>
      </c>
      <c r="N28" s="257" t="s">
        <v>672</v>
      </c>
      <c r="O28" s="257"/>
      <c r="P28" s="257"/>
      <c r="Q28" s="257"/>
      <c r="R28" s="257" t="s">
        <v>672</v>
      </c>
      <c r="S28" s="257"/>
      <c r="T28" s="257"/>
      <c r="U28" s="257"/>
      <c r="V28" s="257"/>
      <c r="W28" s="257"/>
      <c r="X28" s="257"/>
      <c r="Y28" s="257"/>
      <c r="Z28" s="257"/>
      <c r="AA28" s="257"/>
      <c r="AB28" s="257"/>
      <c r="AC28" s="257"/>
      <c r="AD28" s="257"/>
      <c r="AE28" s="257"/>
    </row>
    <row r="29" spans="1:31" ht="16" x14ac:dyDescent="0.2">
      <c r="A29" s="254" t="s">
        <v>240</v>
      </c>
      <c r="B29" s="254" t="s">
        <v>241</v>
      </c>
      <c r="C29" s="255"/>
      <c r="D29" s="270"/>
      <c r="E29" s="270"/>
      <c r="F29" s="257" t="s">
        <v>666</v>
      </c>
      <c r="G29" s="257" t="s">
        <v>686</v>
      </c>
      <c r="H29" s="257" t="s">
        <v>674</v>
      </c>
      <c r="I29" s="257" t="s">
        <v>669</v>
      </c>
      <c r="J29" s="257" t="s">
        <v>670</v>
      </c>
      <c r="K29" s="257" t="s">
        <v>671</v>
      </c>
      <c r="L29" s="257" t="s">
        <v>672</v>
      </c>
      <c r="M29" s="257" t="s">
        <v>671</v>
      </c>
      <c r="N29" s="257"/>
      <c r="O29" s="257"/>
      <c r="P29" s="257" t="s">
        <v>672</v>
      </c>
      <c r="Q29" s="257"/>
      <c r="R29" s="257"/>
      <c r="S29" s="257"/>
      <c r="T29" s="257"/>
      <c r="U29" s="257"/>
      <c r="V29" s="257"/>
      <c r="W29" s="257" t="s">
        <v>672</v>
      </c>
      <c r="X29" s="257"/>
      <c r="Y29" s="257"/>
      <c r="Z29" s="257" t="s">
        <v>672</v>
      </c>
      <c r="AA29" s="257" t="s">
        <v>672</v>
      </c>
      <c r="AB29" s="257"/>
      <c r="AC29" s="257"/>
      <c r="AD29" s="257"/>
      <c r="AE29" s="257"/>
    </row>
    <row r="30" spans="1:31" ht="16" x14ac:dyDescent="0.2">
      <c r="A30" s="254" t="s">
        <v>245</v>
      </c>
      <c r="B30" s="254" t="s">
        <v>246</v>
      </c>
      <c r="C30" s="255"/>
      <c r="D30" s="270"/>
      <c r="E30" s="270"/>
      <c r="F30" s="257" t="s">
        <v>675</v>
      </c>
      <c r="G30" s="257" t="s">
        <v>687</v>
      </c>
      <c r="H30" s="257" t="s">
        <v>680</v>
      </c>
      <c r="I30" s="257" t="s">
        <v>669</v>
      </c>
      <c r="J30" s="257" t="s">
        <v>670</v>
      </c>
      <c r="K30" s="257" t="s">
        <v>671</v>
      </c>
      <c r="L30" s="257" t="s">
        <v>672</v>
      </c>
      <c r="M30" s="257" t="s">
        <v>672</v>
      </c>
      <c r="N30" s="257"/>
      <c r="O30" s="257" t="s">
        <v>672</v>
      </c>
      <c r="P30" s="257"/>
      <c r="Q30" s="257" t="s">
        <v>672</v>
      </c>
      <c r="R30" s="257"/>
      <c r="S30" s="257"/>
      <c r="T30" s="257"/>
      <c r="U30" s="257"/>
      <c r="V30" s="257"/>
      <c r="W30" s="257"/>
      <c r="X30" s="257"/>
      <c r="Y30" s="257"/>
      <c r="Z30" s="257"/>
      <c r="AA30" s="257"/>
      <c r="AB30" s="257"/>
      <c r="AC30" s="257"/>
      <c r="AD30" s="257" t="s">
        <v>672</v>
      </c>
      <c r="AE30" s="257"/>
    </row>
    <row r="31" spans="1:31" ht="16" x14ac:dyDescent="0.2">
      <c r="A31" s="254" t="s">
        <v>250</v>
      </c>
      <c r="B31" s="254" t="s">
        <v>251</v>
      </c>
      <c r="C31" s="255"/>
      <c r="D31" s="270"/>
      <c r="E31" s="270"/>
      <c r="F31" s="257" t="s">
        <v>666</v>
      </c>
      <c r="G31" s="257" t="s">
        <v>686</v>
      </c>
      <c r="H31" s="257" t="s">
        <v>680</v>
      </c>
      <c r="I31" s="257" t="s">
        <v>669</v>
      </c>
      <c r="J31" s="257" t="s">
        <v>670</v>
      </c>
      <c r="K31" s="257" t="s">
        <v>671</v>
      </c>
      <c r="L31" s="257" t="s">
        <v>672</v>
      </c>
      <c r="M31" s="257" t="s">
        <v>671</v>
      </c>
      <c r="N31" s="257" t="s">
        <v>672</v>
      </c>
      <c r="O31" s="257"/>
      <c r="P31" s="257" t="s">
        <v>672</v>
      </c>
      <c r="Q31" s="257"/>
      <c r="R31" s="257"/>
      <c r="S31" s="257"/>
      <c r="T31" s="257"/>
      <c r="U31" s="257"/>
      <c r="V31" s="257"/>
      <c r="W31" s="257" t="s">
        <v>672</v>
      </c>
      <c r="X31" s="257"/>
      <c r="Y31" s="257"/>
      <c r="Z31" s="257" t="s">
        <v>672</v>
      </c>
      <c r="AA31" s="257" t="s">
        <v>672</v>
      </c>
      <c r="AB31" s="257"/>
      <c r="AC31" s="257"/>
      <c r="AD31" s="257"/>
      <c r="AE31" s="257"/>
    </row>
    <row r="32" spans="1:31" ht="16" x14ac:dyDescent="0.2">
      <c r="A32" s="254" t="s">
        <v>255</v>
      </c>
      <c r="B32" s="254" t="s">
        <v>256</v>
      </c>
      <c r="C32" s="255"/>
      <c r="D32" s="270"/>
      <c r="E32" s="270"/>
      <c r="F32" s="257" t="s">
        <v>666</v>
      </c>
      <c r="G32" s="257" t="s">
        <v>681</v>
      </c>
      <c r="H32" s="257" t="s">
        <v>680</v>
      </c>
      <c r="I32" s="257" t="s">
        <v>669</v>
      </c>
      <c r="J32" s="257" t="s">
        <v>670</v>
      </c>
      <c r="K32" s="257" t="s">
        <v>671</v>
      </c>
      <c r="L32" s="257" t="s">
        <v>672</v>
      </c>
      <c r="M32" s="257" t="s">
        <v>672</v>
      </c>
      <c r="N32" s="257" t="s">
        <v>672</v>
      </c>
      <c r="O32" s="257"/>
      <c r="P32" s="257" t="s">
        <v>672</v>
      </c>
      <c r="Q32" s="257"/>
      <c r="R32" s="257"/>
      <c r="S32" s="257"/>
      <c r="T32" s="257" t="s">
        <v>672</v>
      </c>
      <c r="U32" s="257" t="s">
        <v>672</v>
      </c>
      <c r="V32" s="257"/>
      <c r="W32" s="257"/>
      <c r="X32" s="257"/>
      <c r="Y32" s="257"/>
      <c r="Z32" s="257"/>
      <c r="AA32" s="257"/>
      <c r="AB32" s="257"/>
      <c r="AC32" s="257"/>
      <c r="AD32" s="257"/>
      <c r="AE32" s="257" t="s">
        <v>672</v>
      </c>
    </row>
    <row r="33" spans="1:31" ht="16" x14ac:dyDescent="0.2">
      <c r="A33" s="254" t="s">
        <v>263</v>
      </c>
      <c r="B33" s="254" t="s">
        <v>264</v>
      </c>
      <c r="C33" s="255"/>
      <c r="D33" s="270"/>
      <c r="E33" s="270"/>
      <c r="F33" s="257" t="s">
        <v>666</v>
      </c>
      <c r="G33" s="257" t="s">
        <v>681</v>
      </c>
      <c r="H33" s="257" t="s">
        <v>674</v>
      </c>
      <c r="I33" s="257" t="s">
        <v>669</v>
      </c>
      <c r="J33" s="257" t="s">
        <v>670</v>
      </c>
      <c r="K33" s="257" t="s">
        <v>671</v>
      </c>
      <c r="L33" s="257" t="s">
        <v>672</v>
      </c>
      <c r="M33" s="257" t="s">
        <v>671</v>
      </c>
      <c r="N33" s="257" t="s">
        <v>672</v>
      </c>
      <c r="O33" s="257"/>
      <c r="P33" s="257"/>
      <c r="Q33" s="257"/>
      <c r="R33" s="257" t="s">
        <v>672</v>
      </c>
      <c r="S33" s="257"/>
      <c r="T33" s="257" t="s">
        <v>672</v>
      </c>
      <c r="U33" s="257"/>
      <c r="V33" s="257" t="s">
        <v>672</v>
      </c>
      <c r="W33" s="257"/>
      <c r="X33" s="257" t="s">
        <v>672</v>
      </c>
      <c r="Y33" s="257"/>
      <c r="Z33" s="257"/>
      <c r="AA33" s="257"/>
      <c r="AB33" s="257"/>
      <c r="AC33" s="257"/>
      <c r="AD33" s="257"/>
      <c r="AE33" s="257" t="s">
        <v>672</v>
      </c>
    </row>
    <row r="34" spans="1:31" ht="16" x14ac:dyDescent="0.2">
      <c r="A34" s="254" t="s">
        <v>271</v>
      </c>
      <c r="B34" s="254" t="s">
        <v>272</v>
      </c>
      <c r="C34" s="255"/>
      <c r="D34" s="270"/>
      <c r="E34" s="270"/>
      <c r="F34" s="257" t="s">
        <v>666</v>
      </c>
      <c r="G34" s="257" t="s">
        <v>667</v>
      </c>
      <c r="H34" s="257" t="s">
        <v>674</v>
      </c>
      <c r="I34" s="257" t="s">
        <v>669</v>
      </c>
      <c r="J34" s="257" t="s">
        <v>670</v>
      </c>
      <c r="K34" s="257" t="s">
        <v>671</v>
      </c>
      <c r="L34" s="257" t="s">
        <v>672</v>
      </c>
      <c r="M34" s="257" t="s">
        <v>671</v>
      </c>
      <c r="N34" s="257" t="s">
        <v>672</v>
      </c>
      <c r="O34" s="257" t="s">
        <v>672</v>
      </c>
      <c r="P34" s="257"/>
      <c r="Q34" s="257"/>
      <c r="R34" s="257"/>
      <c r="S34" s="257" t="s">
        <v>672</v>
      </c>
      <c r="T34" s="257"/>
      <c r="U34" s="257"/>
      <c r="V34" s="257"/>
      <c r="W34" s="257"/>
      <c r="X34" s="257"/>
      <c r="Y34" s="257" t="s">
        <v>672</v>
      </c>
      <c r="Z34" s="257"/>
      <c r="AA34" s="257"/>
      <c r="AB34" s="257" t="s">
        <v>672</v>
      </c>
      <c r="AC34" s="257"/>
      <c r="AD34" s="257"/>
      <c r="AE34" s="257"/>
    </row>
    <row r="35" spans="1:31" ht="16" x14ac:dyDescent="0.2">
      <c r="A35" s="254" t="s">
        <v>279</v>
      </c>
      <c r="B35" s="254" t="s">
        <v>280</v>
      </c>
      <c r="C35" s="255"/>
      <c r="D35" s="270"/>
      <c r="E35" s="270"/>
      <c r="F35" s="257" t="s">
        <v>675</v>
      </c>
      <c r="G35" s="257" t="s">
        <v>687</v>
      </c>
      <c r="H35" s="257" t="s">
        <v>674</v>
      </c>
      <c r="I35" s="257" t="s">
        <v>669</v>
      </c>
      <c r="J35" s="257" t="s">
        <v>670</v>
      </c>
      <c r="K35" s="257" t="s">
        <v>671</v>
      </c>
      <c r="L35" s="257" t="s">
        <v>672</v>
      </c>
      <c r="M35" s="257" t="s">
        <v>671</v>
      </c>
      <c r="N35" s="257"/>
      <c r="O35" s="257" t="s">
        <v>672</v>
      </c>
      <c r="P35" s="257"/>
      <c r="Q35" s="257" t="s">
        <v>672</v>
      </c>
      <c r="R35" s="257"/>
      <c r="S35" s="257"/>
      <c r="T35" s="257"/>
      <c r="U35" s="257"/>
      <c r="V35" s="257"/>
      <c r="W35" s="257"/>
      <c r="X35" s="257"/>
      <c r="Y35" s="257"/>
      <c r="Z35" s="257"/>
      <c r="AA35" s="257"/>
      <c r="AB35" s="257"/>
      <c r="AC35" s="257"/>
      <c r="AD35" s="257" t="s">
        <v>672</v>
      </c>
      <c r="AE35" s="257"/>
    </row>
    <row r="36" spans="1:31" ht="16" x14ac:dyDescent="0.2">
      <c r="A36" s="254" t="s">
        <v>284</v>
      </c>
      <c r="B36" s="254" t="s">
        <v>285</v>
      </c>
      <c r="C36" s="255"/>
      <c r="D36" s="270"/>
      <c r="E36" s="270"/>
      <c r="F36" s="257" t="s">
        <v>675</v>
      </c>
      <c r="G36" s="257" t="s">
        <v>687</v>
      </c>
      <c r="H36" s="257" t="s">
        <v>680</v>
      </c>
      <c r="I36" s="257" t="s">
        <v>669</v>
      </c>
      <c r="J36" s="257" t="s">
        <v>670</v>
      </c>
      <c r="K36" s="257" t="s">
        <v>671</v>
      </c>
      <c r="L36" s="257" t="s">
        <v>672</v>
      </c>
      <c r="M36" s="257" t="s">
        <v>671</v>
      </c>
      <c r="N36" s="257"/>
      <c r="O36" s="257" t="s">
        <v>672</v>
      </c>
      <c r="P36" s="257"/>
      <c r="Q36" s="257" t="s">
        <v>672</v>
      </c>
      <c r="R36" s="257"/>
      <c r="S36" s="257"/>
      <c r="T36" s="257"/>
      <c r="U36" s="257"/>
      <c r="V36" s="257"/>
      <c r="W36" s="257"/>
      <c r="X36" s="257"/>
      <c r="Y36" s="257"/>
      <c r="Z36" s="257"/>
      <c r="AA36" s="257"/>
      <c r="AB36" s="257"/>
      <c r="AC36" s="257"/>
      <c r="AD36" s="257" t="s">
        <v>672</v>
      </c>
      <c r="AE36" s="257"/>
    </row>
    <row r="37" spans="1:31" ht="16" x14ac:dyDescent="0.2">
      <c r="A37" s="254" t="s">
        <v>289</v>
      </c>
      <c r="B37" s="254" t="s">
        <v>290</v>
      </c>
      <c r="C37" s="255"/>
      <c r="D37" s="270"/>
      <c r="E37" s="270"/>
      <c r="F37" s="257" t="s">
        <v>666</v>
      </c>
      <c r="G37" s="257" t="s">
        <v>682</v>
      </c>
      <c r="H37" s="257" t="s">
        <v>680</v>
      </c>
      <c r="I37" s="257" t="s">
        <v>669</v>
      </c>
      <c r="J37" s="257" t="s">
        <v>670</v>
      </c>
      <c r="K37" s="257" t="s">
        <v>671</v>
      </c>
      <c r="L37" s="257" t="s">
        <v>672</v>
      </c>
      <c r="M37" s="257" t="s">
        <v>671</v>
      </c>
      <c r="N37" s="257" t="s">
        <v>672</v>
      </c>
      <c r="O37" s="257"/>
      <c r="P37" s="257" t="s">
        <v>672</v>
      </c>
      <c r="Q37" s="257"/>
      <c r="R37" s="257"/>
      <c r="S37" s="257"/>
      <c r="T37" s="257"/>
      <c r="U37" s="257"/>
      <c r="V37" s="257"/>
      <c r="W37" s="257" t="s">
        <v>672</v>
      </c>
      <c r="X37" s="257"/>
      <c r="Y37" s="257"/>
      <c r="Z37" s="257"/>
      <c r="AA37" s="257"/>
      <c r="AB37" s="257"/>
      <c r="AC37" s="257" t="s">
        <v>672</v>
      </c>
      <c r="AD37" s="257"/>
      <c r="AE37" s="257"/>
    </row>
    <row r="38" spans="1:31" ht="16" x14ac:dyDescent="0.2">
      <c r="A38" s="254" t="s">
        <v>294</v>
      </c>
      <c r="B38" s="254" t="s">
        <v>295</v>
      </c>
      <c r="C38" s="255"/>
      <c r="D38" s="270"/>
      <c r="E38" s="270"/>
      <c r="F38" s="257" t="s">
        <v>666</v>
      </c>
      <c r="G38" s="257" t="s">
        <v>681</v>
      </c>
      <c r="H38" s="257" t="s">
        <v>680</v>
      </c>
      <c r="I38" s="257" t="s">
        <v>669</v>
      </c>
      <c r="J38" s="257" t="s">
        <v>670</v>
      </c>
      <c r="K38" s="257" t="s">
        <v>671</v>
      </c>
      <c r="L38" s="257" t="s">
        <v>672</v>
      </c>
      <c r="M38" s="257" t="s">
        <v>672</v>
      </c>
      <c r="N38" s="257" t="s">
        <v>672</v>
      </c>
      <c r="O38" s="257"/>
      <c r="P38" s="257"/>
      <c r="Q38" s="257"/>
      <c r="R38" s="257"/>
      <c r="S38" s="257"/>
      <c r="T38" s="257" t="s">
        <v>672</v>
      </c>
      <c r="U38" s="257" t="s">
        <v>672</v>
      </c>
      <c r="V38" s="257"/>
      <c r="W38" s="257"/>
      <c r="X38" s="257"/>
      <c r="Y38" s="257" t="s">
        <v>672</v>
      </c>
      <c r="Z38" s="257"/>
      <c r="AA38" s="257"/>
      <c r="AB38" s="257"/>
      <c r="AC38" s="257"/>
      <c r="AD38" s="257"/>
      <c r="AE38" s="257" t="s">
        <v>672</v>
      </c>
    </row>
    <row r="39" spans="1:31" ht="16" x14ac:dyDescent="0.2">
      <c r="A39" s="254" t="s">
        <v>320</v>
      </c>
      <c r="B39" s="254" t="s">
        <v>321</v>
      </c>
      <c r="C39" s="255"/>
      <c r="D39" s="270"/>
      <c r="E39" s="270"/>
      <c r="F39" s="257" t="s">
        <v>675</v>
      </c>
      <c r="G39" s="257" t="s">
        <v>687</v>
      </c>
      <c r="H39" s="257" t="s">
        <v>674</v>
      </c>
      <c r="I39" s="257" t="s">
        <v>669</v>
      </c>
      <c r="J39" s="257" t="s">
        <v>670</v>
      </c>
      <c r="K39" s="257" t="s">
        <v>671</v>
      </c>
      <c r="L39" s="257" t="s">
        <v>672</v>
      </c>
      <c r="M39" s="257"/>
      <c r="N39" s="257"/>
      <c r="O39" s="257" t="s">
        <v>672</v>
      </c>
      <c r="P39" s="257"/>
      <c r="Q39" s="257" t="s">
        <v>672</v>
      </c>
      <c r="R39" s="257"/>
      <c r="S39" s="257"/>
      <c r="T39" s="257"/>
      <c r="U39" s="257"/>
      <c r="V39" s="257"/>
      <c r="W39" s="257"/>
      <c r="X39" s="257"/>
      <c r="Y39" s="257"/>
      <c r="Z39" s="257"/>
      <c r="AA39" s="257"/>
      <c r="AB39" s="257"/>
      <c r="AC39" s="257"/>
      <c r="AD39" s="257" t="s">
        <v>672</v>
      </c>
      <c r="AE39" s="257"/>
    </row>
    <row r="40" spans="1:31" ht="16" x14ac:dyDescent="0.2">
      <c r="A40" s="254" t="s">
        <v>299</v>
      </c>
      <c r="B40" s="254" t="s">
        <v>300</v>
      </c>
      <c r="C40" s="255"/>
      <c r="D40" s="270"/>
      <c r="E40" s="270"/>
      <c r="F40" s="257" t="s">
        <v>675</v>
      </c>
      <c r="G40" s="257" t="s">
        <v>687</v>
      </c>
      <c r="H40" s="257" t="s">
        <v>674</v>
      </c>
      <c r="I40" s="257" t="s">
        <v>669</v>
      </c>
      <c r="J40" s="257" t="s">
        <v>670</v>
      </c>
      <c r="K40" s="257" t="s">
        <v>671</v>
      </c>
      <c r="L40" s="257" t="s">
        <v>672</v>
      </c>
      <c r="M40" s="257" t="s">
        <v>671</v>
      </c>
      <c r="N40" s="257"/>
      <c r="O40" s="257" t="s">
        <v>672</v>
      </c>
      <c r="P40" s="257"/>
      <c r="Q40" s="257" t="s">
        <v>672</v>
      </c>
      <c r="R40" s="257"/>
      <c r="S40" s="257"/>
      <c r="T40" s="257"/>
      <c r="U40" s="257"/>
      <c r="V40" s="257"/>
      <c r="W40" s="257"/>
      <c r="X40" s="257"/>
      <c r="Y40" s="257"/>
      <c r="Z40" s="257"/>
      <c r="AA40" s="257"/>
      <c r="AB40" s="257"/>
      <c r="AC40" s="257"/>
      <c r="AD40" s="257" t="s">
        <v>672</v>
      </c>
      <c r="AE40" s="257"/>
    </row>
    <row r="41" spans="1:31" ht="16" x14ac:dyDescent="0.2">
      <c r="A41" s="254" t="s">
        <v>304</v>
      </c>
      <c r="B41" s="254" t="s">
        <v>305</v>
      </c>
      <c r="C41" s="255"/>
      <c r="D41" s="270"/>
      <c r="E41" s="270"/>
      <c r="F41" s="257" t="s">
        <v>666</v>
      </c>
      <c r="G41" s="257" t="s">
        <v>667</v>
      </c>
      <c r="H41" s="257" t="s">
        <v>668</v>
      </c>
      <c r="I41" s="257" t="s">
        <v>669</v>
      </c>
      <c r="J41" s="257" t="s">
        <v>670</v>
      </c>
      <c r="K41" s="257" t="s">
        <v>671</v>
      </c>
      <c r="L41" s="257" t="s">
        <v>672</v>
      </c>
      <c r="M41" s="257" t="s">
        <v>672</v>
      </c>
      <c r="N41" s="257" t="s">
        <v>672</v>
      </c>
      <c r="O41" s="257"/>
      <c r="P41" s="257" t="s">
        <v>672</v>
      </c>
      <c r="Q41" s="257"/>
      <c r="R41" s="257"/>
      <c r="S41" s="257" t="s">
        <v>672</v>
      </c>
      <c r="T41" s="257"/>
      <c r="U41" s="257"/>
      <c r="V41" s="257"/>
      <c r="W41" s="257"/>
      <c r="X41" s="257"/>
      <c r="Y41" s="257" t="s">
        <v>672</v>
      </c>
      <c r="Z41" s="257"/>
      <c r="AA41" s="257"/>
      <c r="AB41" s="257" t="s">
        <v>672</v>
      </c>
      <c r="AC41" s="257"/>
      <c r="AD41" s="257"/>
      <c r="AE41" s="257"/>
    </row>
    <row r="42" spans="1:31" ht="16" x14ac:dyDescent="0.2">
      <c r="A42" s="254" t="s">
        <v>312</v>
      </c>
      <c r="B42" s="254" t="s">
        <v>313</v>
      </c>
      <c r="C42" s="255"/>
      <c r="D42" s="270"/>
      <c r="E42" s="270"/>
      <c r="F42" s="257" t="s">
        <v>675</v>
      </c>
      <c r="G42" s="257" t="s">
        <v>676</v>
      </c>
      <c r="H42" s="257" t="s">
        <v>677</v>
      </c>
      <c r="I42" s="257" t="s">
        <v>678</v>
      </c>
      <c r="J42" s="257" t="s">
        <v>679</v>
      </c>
      <c r="K42" s="257" t="s">
        <v>671</v>
      </c>
      <c r="L42" s="257" t="s">
        <v>672</v>
      </c>
      <c r="M42" s="257" t="s">
        <v>671</v>
      </c>
      <c r="N42" s="257"/>
      <c r="O42" s="257"/>
      <c r="P42" s="257"/>
      <c r="Q42" s="257" t="s">
        <v>672</v>
      </c>
      <c r="R42" s="257" t="s">
        <v>672</v>
      </c>
      <c r="S42" s="257"/>
      <c r="T42" s="257"/>
      <c r="U42" s="257"/>
      <c r="V42" s="257"/>
      <c r="W42" s="257"/>
      <c r="X42" s="257"/>
      <c r="Y42" s="257"/>
      <c r="Z42" s="257"/>
      <c r="AA42" s="257"/>
      <c r="AB42" s="257"/>
      <c r="AC42" s="257"/>
      <c r="AD42" s="257"/>
      <c r="AE42" s="257"/>
    </row>
    <row r="43" spans="1:31" ht="16" x14ac:dyDescent="0.2">
      <c r="A43" s="254" t="s">
        <v>325</v>
      </c>
      <c r="B43" s="254" t="s">
        <v>326</v>
      </c>
      <c r="C43" s="255"/>
      <c r="D43" s="270"/>
      <c r="E43" s="270"/>
      <c r="F43" s="257" t="s">
        <v>666</v>
      </c>
      <c r="G43" s="257" t="s">
        <v>667</v>
      </c>
      <c r="H43" s="257" t="s">
        <v>680</v>
      </c>
      <c r="I43" s="257" t="s">
        <v>669</v>
      </c>
      <c r="J43" s="257" t="s">
        <v>670</v>
      </c>
      <c r="K43" s="257" t="s">
        <v>671</v>
      </c>
      <c r="L43" s="257" t="s">
        <v>672</v>
      </c>
      <c r="M43" s="257" t="s">
        <v>671</v>
      </c>
      <c r="N43" s="257" t="s">
        <v>672</v>
      </c>
      <c r="O43" s="257"/>
      <c r="P43" s="257"/>
      <c r="Q43" s="257"/>
      <c r="R43" s="257"/>
      <c r="S43" s="257" t="s">
        <v>672</v>
      </c>
      <c r="T43" s="257"/>
      <c r="U43" s="257"/>
      <c r="V43" s="257"/>
      <c r="W43" s="257" t="s">
        <v>672</v>
      </c>
      <c r="X43" s="257"/>
      <c r="Y43" s="257"/>
      <c r="Z43" s="257" t="s">
        <v>672</v>
      </c>
      <c r="AA43" s="257" t="s">
        <v>672</v>
      </c>
      <c r="AB43" s="257"/>
      <c r="AC43" s="257"/>
      <c r="AD43" s="257"/>
      <c r="AE43" s="257"/>
    </row>
    <row r="44" spans="1:31" ht="16" x14ac:dyDescent="0.2">
      <c r="A44" s="254" t="s">
        <v>331</v>
      </c>
      <c r="B44" s="254" t="s">
        <v>332</v>
      </c>
      <c r="C44" s="255"/>
      <c r="D44" s="270"/>
      <c r="E44" s="270"/>
      <c r="F44" s="257" t="s">
        <v>675</v>
      </c>
      <c r="G44" s="257" t="s">
        <v>687</v>
      </c>
      <c r="H44" s="257" t="s">
        <v>677</v>
      </c>
      <c r="I44" s="257" t="s">
        <v>669</v>
      </c>
      <c r="J44" s="257" t="s">
        <v>670</v>
      </c>
      <c r="K44" s="257" t="s">
        <v>671</v>
      </c>
      <c r="L44" s="257" t="s">
        <v>672</v>
      </c>
      <c r="M44" s="257" t="s">
        <v>671</v>
      </c>
      <c r="N44" s="257"/>
      <c r="O44" s="257" t="s">
        <v>672</v>
      </c>
      <c r="P44" s="257"/>
      <c r="Q44" s="257" t="s">
        <v>672</v>
      </c>
      <c r="R44" s="257"/>
      <c r="S44" s="257"/>
      <c r="T44" s="257"/>
      <c r="U44" s="257"/>
      <c r="V44" s="257"/>
      <c r="W44" s="257"/>
      <c r="X44" s="257"/>
      <c r="Y44" s="257"/>
      <c r="Z44" s="257"/>
      <c r="AA44" s="257"/>
      <c r="AB44" s="257"/>
      <c r="AC44" s="257"/>
      <c r="AD44" s="257" t="s">
        <v>672</v>
      </c>
      <c r="AE44" s="257"/>
    </row>
    <row r="45" spans="1:31" ht="16" x14ac:dyDescent="0.2">
      <c r="A45" s="254" t="s">
        <v>336</v>
      </c>
      <c r="B45" s="254" t="s">
        <v>337</v>
      </c>
      <c r="C45" s="255"/>
      <c r="D45" s="270"/>
      <c r="E45" s="270"/>
      <c r="F45" s="257" t="s">
        <v>675</v>
      </c>
      <c r="G45" s="257" t="s">
        <v>684</v>
      </c>
      <c r="H45" s="257" t="s">
        <v>680</v>
      </c>
      <c r="I45" s="257" t="s">
        <v>669</v>
      </c>
      <c r="J45" s="257" t="s">
        <v>670</v>
      </c>
      <c r="K45" s="257" t="s">
        <v>671</v>
      </c>
      <c r="L45" s="257" t="s">
        <v>672</v>
      </c>
      <c r="M45" s="257" t="s">
        <v>671</v>
      </c>
      <c r="N45" s="257"/>
      <c r="O45" s="257" t="s">
        <v>672</v>
      </c>
      <c r="P45" s="257"/>
      <c r="Q45" s="257" t="s">
        <v>672</v>
      </c>
      <c r="R45" s="257" t="s">
        <v>672</v>
      </c>
      <c r="S45" s="257"/>
      <c r="T45" s="257"/>
      <c r="U45" s="257"/>
      <c r="V45" s="257"/>
      <c r="W45" s="257"/>
      <c r="X45" s="257"/>
      <c r="Y45" s="257"/>
      <c r="Z45" s="257"/>
      <c r="AA45" s="257"/>
      <c r="AB45" s="257"/>
      <c r="AC45" s="257"/>
      <c r="AD45" s="257" t="s">
        <v>672</v>
      </c>
      <c r="AE45" s="257"/>
    </row>
    <row r="46" spans="1:31" ht="16" x14ac:dyDescent="0.2">
      <c r="A46" s="254" t="s">
        <v>344</v>
      </c>
      <c r="B46" s="254" t="s">
        <v>345</v>
      </c>
      <c r="C46" s="273">
        <v>0.1</v>
      </c>
      <c r="D46" s="274"/>
      <c r="E46" s="274"/>
      <c r="F46" s="257" t="s">
        <v>666</v>
      </c>
      <c r="G46" s="257" t="s">
        <v>681</v>
      </c>
      <c r="H46" s="257" t="s">
        <v>680</v>
      </c>
      <c r="I46" s="257" t="s">
        <v>669</v>
      </c>
      <c r="J46" s="257" t="s">
        <v>670</v>
      </c>
      <c r="K46" s="257" t="s">
        <v>671</v>
      </c>
      <c r="L46" s="257" t="s">
        <v>672</v>
      </c>
      <c r="M46" s="257" t="s">
        <v>671</v>
      </c>
      <c r="N46" s="257" t="s">
        <v>672</v>
      </c>
      <c r="O46" s="257"/>
      <c r="P46" s="257"/>
      <c r="Q46" s="257"/>
      <c r="R46" s="257" t="s">
        <v>672</v>
      </c>
      <c r="S46" s="257"/>
      <c r="T46" s="257" t="s">
        <v>672</v>
      </c>
      <c r="U46" s="257"/>
      <c r="V46" s="257" t="s">
        <v>672</v>
      </c>
      <c r="W46" s="257"/>
      <c r="X46" s="257"/>
      <c r="Y46" s="257"/>
      <c r="Z46" s="257"/>
      <c r="AA46" s="257"/>
      <c r="AB46" s="257"/>
      <c r="AC46" s="257"/>
      <c r="AD46" s="257"/>
      <c r="AE46" s="257" t="s">
        <v>672</v>
      </c>
    </row>
    <row r="47" spans="1:31" ht="16" x14ac:dyDescent="0.2">
      <c r="A47" s="254" t="s">
        <v>352</v>
      </c>
      <c r="B47" s="254" t="s">
        <v>353</v>
      </c>
      <c r="C47" s="273">
        <v>0.1</v>
      </c>
      <c r="D47" s="274"/>
      <c r="E47" s="274"/>
      <c r="F47" s="257" t="s">
        <v>666</v>
      </c>
      <c r="G47" s="257" t="s">
        <v>682</v>
      </c>
      <c r="H47" s="257" t="s">
        <v>677</v>
      </c>
      <c r="I47" s="257" t="s">
        <v>669</v>
      </c>
      <c r="J47" s="257" t="s">
        <v>679</v>
      </c>
      <c r="K47" s="257" t="s">
        <v>672</v>
      </c>
      <c r="L47" s="257" t="s">
        <v>672</v>
      </c>
      <c r="M47" s="257" t="s">
        <v>671</v>
      </c>
      <c r="N47" s="257" t="s">
        <v>672</v>
      </c>
      <c r="O47" s="257"/>
      <c r="P47" s="257"/>
      <c r="Q47" s="257"/>
      <c r="R47" s="257" t="s">
        <v>672</v>
      </c>
      <c r="S47" s="257"/>
      <c r="T47" s="257"/>
      <c r="U47" s="257"/>
      <c r="V47" s="257"/>
      <c r="W47" s="257"/>
      <c r="X47" s="257"/>
      <c r="Y47" s="257"/>
      <c r="Z47" s="257"/>
      <c r="AA47" s="257"/>
      <c r="AB47" s="257"/>
      <c r="AC47" s="257" t="s">
        <v>672</v>
      </c>
      <c r="AD47" s="257"/>
      <c r="AE47" s="257"/>
    </row>
    <row r="48" spans="1:31" ht="16" x14ac:dyDescent="0.2">
      <c r="A48" s="254" t="s">
        <v>362</v>
      </c>
      <c r="B48" s="254" t="s">
        <v>363</v>
      </c>
      <c r="C48" s="255"/>
      <c r="D48" s="270"/>
      <c r="E48" s="270"/>
      <c r="F48" s="257" t="s">
        <v>675</v>
      </c>
      <c r="G48" s="257" t="s">
        <v>683</v>
      </c>
      <c r="H48" s="257" t="s">
        <v>674</v>
      </c>
      <c r="I48" s="257" t="s">
        <v>669</v>
      </c>
      <c r="J48" s="257" t="s">
        <v>670</v>
      </c>
      <c r="K48" s="257" t="s">
        <v>671</v>
      </c>
      <c r="L48" s="257" t="s">
        <v>672</v>
      </c>
      <c r="M48" s="257" t="s">
        <v>671</v>
      </c>
      <c r="N48" s="257" t="s">
        <v>672</v>
      </c>
      <c r="O48" s="257" t="s">
        <v>672</v>
      </c>
      <c r="P48" s="257"/>
      <c r="Q48" s="257" t="s">
        <v>672</v>
      </c>
      <c r="R48" s="257"/>
      <c r="S48" s="257"/>
      <c r="T48" s="257"/>
      <c r="U48" s="257"/>
      <c r="V48" s="257"/>
      <c r="W48" s="257"/>
      <c r="X48" s="257"/>
      <c r="Y48" s="257"/>
      <c r="Z48" s="257"/>
      <c r="AA48" s="257"/>
      <c r="AB48" s="257"/>
      <c r="AC48" s="257"/>
      <c r="AD48" s="257" t="s">
        <v>672</v>
      </c>
      <c r="AE48" s="257"/>
    </row>
    <row r="49" spans="1:31" ht="16" x14ac:dyDescent="0.2">
      <c r="A49" s="254" t="s">
        <v>370</v>
      </c>
      <c r="B49" s="254" t="s">
        <v>371</v>
      </c>
      <c r="C49" s="255"/>
      <c r="D49" s="270"/>
      <c r="E49" s="270"/>
      <c r="F49" s="257" t="s">
        <v>666</v>
      </c>
      <c r="G49" s="257" t="s">
        <v>681</v>
      </c>
      <c r="H49" s="257" t="s">
        <v>677</v>
      </c>
      <c r="I49" s="257" t="s">
        <v>669</v>
      </c>
      <c r="J49" s="257" t="s">
        <v>670</v>
      </c>
      <c r="K49" s="257" t="s">
        <v>671</v>
      </c>
      <c r="L49" s="257" t="s">
        <v>672</v>
      </c>
      <c r="M49" s="257" t="s">
        <v>671</v>
      </c>
      <c r="N49" s="257" t="s">
        <v>672</v>
      </c>
      <c r="O49" s="257" t="s">
        <v>672</v>
      </c>
      <c r="P49" s="257"/>
      <c r="Q49" s="257"/>
      <c r="R49" s="257" t="s">
        <v>672</v>
      </c>
      <c r="S49" s="257"/>
      <c r="T49" s="257" t="s">
        <v>672</v>
      </c>
      <c r="U49" s="257"/>
      <c r="V49" s="257"/>
      <c r="W49" s="257"/>
      <c r="X49" s="257"/>
      <c r="Y49" s="257"/>
      <c r="Z49" s="257"/>
      <c r="AA49" s="257"/>
      <c r="AB49" s="257"/>
      <c r="AC49" s="257"/>
      <c r="AD49" s="257"/>
      <c r="AE49" s="257" t="s">
        <v>672</v>
      </c>
    </row>
    <row r="50" spans="1:31" ht="16" x14ac:dyDescent="0.2">
      <c r="A50" s="254" t="s">
        <v>375</v>
      </c>
      <c r="B50" s="254" t="s">
        <v>376</v>
      </c>
      <c r="C50" s="255"/>
      <c r="D50" s="270"/>
      <c r="E50" s="270"/>
      <c r="F50" s="257" t="s">
        <v>675</v>
      </c>
      <c r="G50" s="257" t="s">
        <v>684</v>
      </c>
      <c r="H50" s="257" t="s">
        <v>680</v>
      </c>
      <c r="I50" s="257" t="s">
        <v>669</v>
      </c>
      <c r="J50" s="257" t="s">
        <v>670</v>
      </c>
      <c r="K50" s="257" t="s">
        <v>671</v>
      </c>
      <c r="L50" s="257" t="s">
        <v>672</v>
      </c>
      <c r="M50" s="257" t="s">
        <v>671</v>
      </c>
      <c r="N50" s="257"/>
      <c r="O50" s="257" t="s">
        <v>672</v>
      </c>
      <c r="P50" s="257"/>
      <c r="Q50" s="257" t="s">
        <v>672</v>
      </c>
      <c r="R50" s="257"/>
      <c r="S50" s="257"/>
      <c r="T50" s="257"/>
      <c r="U50" s="257"/>
      <c r="V50" s="257"/>
      <c r="W50" s="257"/>
      <c r="X50" s="257"/>
      <c r="Y50" s="257"/>
      <c r="Z50" s="257"/>
      <c r="AA50" s="257"/>
      <c r="AB50" s="257"/>
      <c r="AC50" s="257"/>
      <c r="AD50" s="257" t="s">
        <v>672</v>
      </c>
      <c r="AE50" s="257"/>
    </row>
    <row r="51" spans="1:31" ht="16" x14ac:dyDescent="0.2">
      <c r="A51" s="254" t="s">
        <v>383</v>
      </c>
      <c r="B51" s="254" t="s">
        <v>384</v>
      </c>
      <c r="C51" s="255"/>
      <c r="D51" s="270"/>
      <c r="E51" s="270"/>
      <c r="F51" s="257" t="s">
        <v>666</v>
      </c>
      <c r="G51" s="257" t="s">
        <v>667</v>
      </c>
      <c r="H51" s="257" t="s">
        <v>674</v>
      </c>
      <c r="I51" s="257" t="s">
        <v>669</v>
      </c>
      <c r="J51" s="257" t="s">
        <v>670</v>
      </c>
      <c r="K51" s="257" t="s">
        <v>671</v>
      </c>
      <c r="L51" s="257" t="s">
        <v>672</v>
      </c>
      <c r="M51" s="257" t="s">
        <v>671</v>
      </c>
      <c r="N51" s="257" t="s">
        <v>672</v>
      </c>
      <c r="O51" s="257"/>
      <c r="P51" s="257"/>
      <c r="Q51" s="257"/>
      <c r="R51" s="257"/>
      <c r="S51" s="257" t="s">
        <v>672</v>
      </c>
      <c r="T51" s="257"/>
      <c r="U51" s="257"/>
      <c r="V51" s="257"/>
      <c r="W51" s="257"/>
      <c r="X51" s="257"/>
      <c r="Y51" s="257" t="s">
        <v>672</v>
      </c>
      <c r="Z51" s="257"/>
      <c r="AA51" s="257"/>
      <c r="AB51" s="257" t="s">
        <v>672</v>
      </c>
      <c r="AC51" s="257"/>
      <c r="AD51" s="257"/>
      <c r="AE51" s="257"/>
    </row>
    <row r="52" spans="1:31" ht="16" x14ac:dyDescent="0.2">
      <c r="A52" s="254" t="s">
        <v>402</v>
      </c>
      <c r="B52" s="254" t="s">
        <v>403</v>
      </c>
      <c r="C52" s="255"/>
      <c r="D52" s="270"/>
      <c r="E52" s="270"/>
      <c r="F52" s="257" t="s">
        <v>666</v>
      </c>
      <c r="G52" s="257" t="s">
        <v>686</v>
      </c>
      <c r="H52" s="257" t="s">
        <v>668</v>
      </c>
      <c r="I52" s="257" t="s">
        <v>669</v>
      </c>
      <c r="J52" s="257" t="s">
        <v>670</v>
      </c>
      <c r="K52" s="257" t="s">
        <v>671</v>
      </c>
      <c r="L52" s="257" t="s">
        <v>672</v>
      </c>
      <c r="M52" s="257" t="s">
        <v>671</v>
      </c>
      <c r="N52" s="257" t="s">
        <v>672</v>
      </c>
      <c r="O52" s="257"/>
      <c r="P52" s="257" t="s">
        <v>672</v>
      </c>
      <c r="Q52" s="257"/>
      <c r="R52" s="257"/>
      <c r="S52" s="257"/>
      <c r="T52" s="257"/>
      <c r="U52" s="257"/>
      <c r="V52" s="257"/>
      <c r="W52" s="257" t="s">
        <v>672</v>
      </c>
      <c r="X52" s="257"/>
      <c r="Y52" s="257"/>
      <c r="Z52" s="257" t="s">
        <v>672</v>
      </c>
      <c r="AA52" s="257" t="s">
        <v>672</v>
      </c>
      <c r="AB52" s="257"/>
      <c r="AC52" s="257"/>
      <c r="AD52" s="257"/>
      <c r="AE52" s="257"/>
    </row>
    <row r="53" spans="1:31" ht="16" x14ac:dyDescent="0.2">
      <c r="A53" s="254" t="s">
        <v>407</v>
      </c>
      <c r="B53" s="254" t="s">
        <v>408</v>
      </c>
      <c r="C53" s="273">
        <v>0.05</v>
      </c>
      <c r="D53" s="274"/>
      <c r="E53" s="274"/>
      <c r="F53" s="257" t="s">
        <v>666</v>
      </c>
      <c r="G53" s="257" t="s">
        <v>681</v>
      </c>
      <c r="H53" s="257" t="s">
        <v>674</v>
      </c>
      <c r="I53" s="257" t="s">
        <v>669</v>
      </c>
      <c r="J53" s="257" t="s">
        <v>670</v>
      </c>
      <c r="K53" s="257" t="s">
        <v>671</v>
      </c>
      <c r="L53" s="257" t="s">
        <v>672</v>
      </c>
      <c r="M53" s="257" t="s">
        <v>671</v>
      </c>
      <c r="N53" s="257" t="s">
        <v>672</v>
      </c>
      <c r="O53" s="257"/>
      <c r="P53" s="257"/>
      <c r="Q53" s="257"/>
      <c r="R53" s="257" t="s">
        <v>672</v>
      </c>
      <c r="S53" s="257"/>
      <c r="T53" s="257" t="s">
        <v>672</v>
      </c>
      <c r="U53" s="257" t="s">
        <v>672</v>
      </c>
      <c r="V53" s="257"/>
      <c r="W53" s="257"/>
      <c r="X53" s="257" t="s">
        <v>672</v>
      </c>
      <c r="Y53" s="257"/>
      <c r="Z53" s="257"/>
      <c r="AA53" s="257"/>
      <c r="AB53" s="257"/>
      <c r="AC53" s="257"/>
      <c r="AD53" s="257"/>
      <c r="AE53" s="257" t="s">
        <v>672</v>
      </c>
    </row>
    <row r="54" spans="1:31" ht="16" x14ac:dyDescent="0.2">
      <c r="A54" s="254" t="s">
        <v>412</v>
      </c>
      <c r="B54" s="254" t="s">
        <v>413</v>
      </c>
      <c r="C54" s="255"/>
      <c r="D54" s="270"/>
      <c r="E54" s="270"/>
      <c r="F54" s="257" t="s">
        <v>666</v>
      </c>
      <c r="G54" s="257" t="s">
        <v>681</v>
      </c>
      <c r="H54" s="257" t="s">
        <v>680</v>
      </c>
      <c r="I54" s="257" t="s">
        <v>669</v>
      </c>
      <c r="J54" s="257" t="s">
        <v>670</v>
      </c>
      <c r="K54" s="257" t="s">
        <v>671</v>
      </c>
      <c r="L54" s="257" t="s">
        <v>672</v>
      </c>
      <c r="M54" s="257" t="s">
        <v>672</v>
      </c>
      <c r="N54" s="257" t="s">
        <v>672</v>
      </c>
      <c r="O54" s="257"/>
      <c r="P54" s="257"/>
      <c r="Q54" s="257"/>
      <c r="R54" s="257"/>
      <c r="S54" s="257"/>
      <c r="T54" s="257"/>
      <c r="U54" s="257"/>
      <c r="V54" s="257"/>
      <c r="W54" s="257"/>
      <c r="X54" s="257"/>
      <c r="Y54" s="257"/>
      <c r="Z54" s="257"/>
      <c r="AA54" s="257"/>
      <c r="AB54" s="257"/>
      <c r="AC54" s="257"/>
      <c r="AD54" s="257" t="s">
        <v>672</v>
      </c>
      <c r="AE54" s="257" t="s">
        <v>672</v>
      </c>
    </row>
    <row r="55" spans="1:31" ht="16" x14ac:dyDescent="0.2">
      <c r="A55" s="254" t="s">
        <v>417</v>
      </c>
      <c r="B55" s="254" t="s">
        <v>418</v>
      </c>
      <c r="C55" s="255"/>
      <c r="D55" s="270"/>
      <c r="E55" s="270"/>
      <c r="F55" s="257" t="s">
        <v>675</v>
      </c>
      <c r="G55" s="257" t="s">
        <v>683</v>
      </c>
      <c r="H55" s="257" t="s">
        <v>674</v>
      </c>
      <c r="I55" s="257" t="s">
        <v>669</v>
      </c>
      <c r="J55" s="257" t="s">
        <v>670</v>
      </c>
      <c r="K55" s="257" t="s">
        <v>671</v>
      </c>
      <c r="L55" s="257" t="s">
        <v>672</v>
      </c>
      <c r="M55" s="257" t="s">
        <v>671</v>
      </c>
      <c r="N55" s="257"/>
      <c r="O55" s="257" t="s">
        <v>672</v>
      </c>
      <c r="P55" s="257"/>
      <c r="Q55" s="257" t="s">
        <v>672</v>
      </c>
      <c r="R55" s="257"/>
      <c r="S55" s="257"/>
      <c r="T55" s="257"/>
      <c r="U55" s="257"/>
      <c r="V55" s="257"/>
      <c r="W55" s="257"/>
      <c r="X55" s="257"/>
      <c r="Y55" s="257"/>
      <c r="Z55" s="257"/>
      <c r="AA55" s="257"/>
      <c r="AB55" s="257"/>
      <c r="AC55" s="257"/>
      <c r="AD55" s="257" t="s">
        <v>672</v>
      </c>
      <c r="AE55" s="257"/>
    </row>
    <row r="56" spans="1:31" ht="16" x14ac:dyDescent="0.2">
      <c r="A56" s="254" t="s">
        <v>422</v>
      </c>
      <c r="B56" s="254" t="s">
        <v>423</v>
      </c>
      <c r="C56" s="255"/>
      <c r="D56" s="270"/>
      <c r="E56" s="270"/>
      <c r="F56" s="257" t="s">
        <v>666</v>
      </c>
      <c r="G56" s="257" t="s">
        <v>686</v>
      </c>
      <c r="H56" s="257" t="s">
        <v>674</v>
      </c>
      <c r="I56" s="257" t="s">
        <v>669</v>
      </c>
      <c r="J56" s="257" t="s">
        <v>670</v>
      </c>
      <c r="K56" s="257" t="s">
        <v>671</v>
      </c>
      <c r="L56" s="257" t="s">
        <v>672</v>
      </c>
      <c r="M56" s="257" t="s">
        <v>671</v>
      </c>
      <c r="N56" s="257" t="s">
        <v>672</v>
      </c>
      <c r="O56" s="257"/>
      <c r="P56" s="257" t="s">
        <v>672</v>
      </c>
      <c r="Q56" s="257"/>
      <c r="R56" s="257"/>
      <c r="S56" s="257"/>
      <c r="T56" s="257"/>
      <c r="U56" s="257"/>
      <c r="V56" s="257"/>
      <c r="W56" s="257" t="s">
        <v>672</v>
      </c>
      <c r="X56" s="257"/>
      <c r="Y56" s="257"/>
      <c r="Z56" s="257"/>
      <c r="AA56" s="257" t="s">
        <v>672</v>
      </c>
      <c r="AB56" s="257"/>
      <c r="AC56" s="257"/>
      <c r="AD56" s="257"/>
      <c r="AE56" s="257"/>
    </row>
    <row r="57" spans="1:31" ht="16" x14ac:dyDescent="0.2">
      <c r="A57" s="254" t="s">
        <v>427</v>
      </c>
      <c r="B57" s="254" t="s">
        <v>428</v>
      </c>
      <c r="C57" s="255"/>
      <c r="D57" s="270"/>
      <c r="E57" s="270"/>
      <c r="F57" s="257" t="s">
        <v>675</v>
      </c>
      <c r="G57" s="257" t="s">
        <v>683</v>
      </c>
      <c r="H57" s="257" t="s">
        <v>674</v>
      </c>
      <c r="I57" s="257" t="s">
        <v>669</v>
      </c>
      <c r="J57" s="257" t="s">
        <v>670</v>
      </c>
      <c r="K57" s="257" t="s">
        <v>671</v>
      </c>
      <c r="L57" s="257" t="s">
        <v>672</v>
      </c>
      <c r="M57" s="257" t="s">
        <v>672</v>
      </c>
      <c r="N57" s="257"/>
      <c r="O57" s="257" t="s">
        <v>672</v>
      </c>
      <c r="P57" s="257"/>
      <c r="Q57" s="257" t="s">
        <v>672</v>
      </c>
      <c r="R57" s="257"/>
      <c r="S57" s="257"/>
      <c r="T57" s="257"/>
      <c r="U57" s="257"/>
      <c r="V57" s="257"/>
      <c r="W57" s="257"/>
      <c r="X57" s="257"/>
      <c r="Y57" s="257"/>
      <c r="Z57" s="257"/>
      <c r="AA57" s="257"/>
      <c r="AB57" s="257"/>
      <c r="AC57" s="257"/>
      <c r="AD57" s="257" t="s">
        <v>672</v>
      </c>
      <c r="AE57" s="257"/>
    </row>
    <row r="58" spans="1:31" ht="16" x14ac:dyDescent="0.2">
      <c r="A58" s="254" t="s">
        <v>432</v>
      </c>
      <c r="B58" s="254" t="s">
        <v>433</v>
      </c>
      <c r="C58" s="255"/>
      <c r="D58" s="270"/>
      <c r="E58" s="270"/>
      <c r="F58" s="257" t="s">
        <v>666</v>
      </c>
      <c r="G58" s="257" t="s">
        <v>686</v>
      </c>
      <c r="H58" s="257" t="s">
        <v>680</v>
      </c>
      <c r="I58" s="257" t="s">
        <v>669</v>
      </c>
      <c r="J58" s="257" t="s">
        <v>670</v>
      </c>
      <c r="K58" s="257" t="s">
        <v>671</v>
      </c>
      <c r="L58" s="257" t="s">
        <v>672</v>
      </c>
      <c r="M58" s="257" t="s">
        <v>671</v>
      </c>
      <c r="N58" s="257" t="s">
        <v>672</v>
      </c>
      <c r="O58" s="257"/>
      <c r="P58" s="257" t="s">
        <v>672</v>
      </c>
      <c r="Q58" s="257"/>
      <c r="R58" s="257"/>
      <c r="S58" s="257"/>
      <c r="T58" s="257"/>
      <c r="U58" s="257"/>
      <c r="V58" s="257"/>
      <c r="W58" s="257" t="s">
        <v>672</v>
      </c>
      <c r="X58" s="257"/>
      <c r="Y58" s="257"/>
      <c r="Z58" s="257" t="s">
        <v>672</v>
      </c>
      <c r="AA58" s="257" t="s">
        <v>672</v>
      </c>
      <c r="AB58" s="257"/>
      <c r="AC58" s="257"/>
      <c r="AD58" s="257"/>
      <c r="AE58" s="257"/>
    </row>
    <row r="59" spans="1:31" ht="16" x14ac:dyDescent="0.2">
      <c r="A59" s="254" t="s">
        <v>437</v>
      </c>
      <c r="B59" s="254" t="s">
        <v>438</v>
      </c>
      <c r="C59" s="255"/>
      <c r="D59" s="270"/>
      <c r="E59" s="270"/>
      <c r="F59" s="257" t="s">
        <v>675</v>
      </c>
      <c r="G59" s="257" t="s">
        <v>684</v>
      </c>
      <c r="H59" s="257" t="s">
        <v>680</v>
      </c>
      <c r="I59" s="257" t="s">
        <v>669</v>
      </c>
      <c r="J59" s="257" t="s">
        <v>670</v>
      </c>
      <c r="K59" s="257" t="s">
        <v>671</v>
      </c>
      <c r="L59" s="257" t="s">
        <v>672</v>
      </c>
      <c r="M59" s="257" t="s">
        <v>672</v>
      </c>
      <c r="N59" s="257"/>
      <c r="O59" s="257" t="s">
        <v>672</v>
      </c>
      <c r="P59" s="257"/>
      <c r="Q59" s="257" t="s">
        <v>672</v>
      </c>
      <c r="R59" s="257"/>
      <c r="S59" s="257"/>
      <c r="T59" s="257"/>
      <c r="U59" s="257"/>
      <c r="V59" s="257"/>
      <c r="W59" s="257"/>
      <c r="X59" s="257"/>
      <c r="Y59" s="257"/>
      <c r="Z59" s="257"/>
      <c r="AA59" s="257"/>
      <c r="AB59" s="257"/>
      <c r="AC59" s="257"/>
      <c r="AD59" s="257" t="s">
        <v>672</v>
      </c>
      <c r="AE59" s="257"/>
    </row>
    <row r="60" spans="1:31" ht="16" x14ac:dyDescent="0.2">
      <c r="A60" s="254" t="s">
        <v>442</v>
      </c>
      <c r="B60" s="254" t="s">
        <v>443</v>
      </c>
      <c r="C60" s="273">
        <v>0.05</v>
      </c>
      <c r="D60" s="274"/>
      <c r="E60" s="274"/>
      <c r="F60" s="257" t="s">
        <v>666</v>
      </c>
      <c r="G60" s="257" t="s">
        <v>681</v>
      </c>
      <c r="H60" s="257" t="s">
        <v>680</v>
      </c>
      <c r="I60" s="257" t="s">
        <v>669</v>
      </c>
      <c r="J60" s="257" t="s">
        <v>670</v>
      </c>
      <c r="K60" s="257" t="s">
        <v>671</v>
      </c>
      <c r="L60" s="257" t="s">
        <v>672</v>
      </c>
      <c r="M60" s="257" t="s">
        <v>671</v>
      </c>
      <c r="N60" s="257" t="s">
        <v>672</v>
      </c>
      <c r="O60" s="257"/>
      <c r="P60" s="257"/>
      <c r="Q60" s="257"/>
      <c r="R60" s="257" t="s">
        <v>672</v>
      </c>
      <c r="S60" s="257"/>
      <c r="T60" s="257" t="s">
        <v>672</v>
      </c>
      <c r="U60" s="257" t="s">
        <v>672</v>
      </c>
      <c r="V60" s="257"/>
      <c r="W60" s="257"/>
      <c r="X60" s="257"/>
      <c r="Y60" s="257"/>
      <c r="Z60" s="257"/>
      <c r="AA60" s="257"/>
      <c r="AB60" s="257"/>
      <c r="AC60" s="257"/>
      <c r="AD60" s="257"/>
      <c r="AE60" s="257" t="s">
        <v>672</v>
      </c>
    </row>
    <row r="61" spans="1:31" ht="16" x14ac:dyDescent="0.2">
      <c r="A61" s="254" t="s">
        <v>206</v>
      </c>
      <c r="B61" s="254" t="s">
        <v>501</v>
      </c>
      <c r="C61" s="255"/>
      <c r="D61" s="270"/>
      <c r="E61" s="270"/>
      <c r="F61" s="257" t="s">
        <v>666</v>
      </c>
      <c r="G61" s="257" t="s">
        <v>682</v>
      </c>
      <c r="H61" s="257" t="s">
        <v>677</v>
      </c>
      <c r="I61" s="257" t="s">
        <v>685</v>
      </c>
      <c r="J61" s="257" t="s">
        <v>670</v>
      </c>
      <c r="K61" s="257" t="s">
        <v>671</v>
      </c>
      <c r="L61" s="257" t="s">
        <v>672</v>
      </c>
      <c r="M61" s="257"/>
      <c r="N61" s="257"/>
      <c r="O61" s="257"/>
      <c r="P61" s="257"/>
      <c r="Q61" s="257"/>
      <c r="R61" s="257" t="s">
        <v>672</v>
      </c>
      <c r="S61" s="257"/>
      <c r="T61" s="257"/>
      <c r="U61" s="257"/>
      <c r="V61" s="257"/>
      <c r="W61" s="257"/>
      <c r="X61" s="257"/>
      <c r="Y61" s="257"/>
      <c r="Z61" s="257"/>
      <c r="AA61" s="257"/>
      <c r="AB61" s="257"/>
      <c r="AC61" s="257" t="s">
        <v>672</v>
      </c>
      <c r="AD61" s="257"/>
      <c r="AE61" s="257"/>
    </row>
    <row r="62" spans="1:31" ht="16" x14ac:dyDescent="0.2">
      <c r="A62" s="254" t="s">
        <v>394</v>
      </c>
      <c r="B62" s="254" t="s">
        <v>395</v>
      </c>
      <c r="C62" s="255"/>
      <c r="D62" s="270"/>
      <c r="E62" s="270"/>
      <c r="F62" s="257" t="s">
        <v>666</v>
      </c>
      <c r="G62" s="257" t="s">
        <v>682</v>
      </c>
      <c r="H62" s="257" t="s">
        <v>677</v>
      </c>
      <c r="I62" s="257" t="s">
        <v>685</v>
      </c>
      <c r="J62" s="257" t="s">
        <v>670</v>
      </c>
      <c r="K62" s="257" t="s">
        <v>671</v>
      </c>
      <c r="L62" s="257" t="s">
        <v>672</v>
      </c>
      <c r="M62" s="257"/>
      <c r="N62" s="257"/>
      <c r="O62" s="257"/>
      <c r="P62" s="257"/>
      <c r="Q62" s="257"/>
      <c r="R62" s="257" t="s">
        <v>672</v>
      </c>
      <c r="S62" s="257"/>
      <c r="T62" s="257"/>
      <c r="U62" s="257"/>
      <c r="V62" s="257"/>
      <c r="W62" s="257"/>
      <c r="X62" s="257"/>
      <c r="Y62" s="257"/>
      <c r="Z62" s="257"/>
      <c r="AA62" s="257"/>
      <c r="AB62" s="257"/>
      <c r="AC62" s="257" t="s">
        <v>672</v>
      </c>
      <c r="AD62" s="257"/>
      <c r="AE62" s="257"/>
    </row>
    <row r="63" spans="1:31" ht="16" x14ac:dyDescent="0.2">
      <c r="A63" s="254" t="s">
        <v>227</v>
      </c>
      <c r="B63" s="254" t="s">
        <v>228</v>
      </c>
      <c r="C63" s="255"/>
      <c r="D63" s="270"/>
      <c r="E63" s="270"/>
      <c r="F63" s="257" t="s">
        <v>666</v>
      </c>
      <c r="G63" s="257" t="s">
        <v>667</v>
      </c>
      <c r="H63" s="257" t="s">
        <v>674</v>
      </c>
      <c r="I63" s="257" t="s">
        <v>669</v>
      </c>
      <c r="J63" s="257" t="s">
        <v>670</v>
      </c>
      <c r="K63" s="257" t="s">
        <v>671</v>
      </c>
      <c r="L63" s="257" t="s">
        <v>671</v>
      </c>
      <c r="M63" s="257" t="s">
        <v>671</v>
      </c>
      <c r="N63" s="257" t="s">
        <v>672</v>
      </c>
      <c r="O63" s="257"/>
      <c r="P63" s="257"/>
      <c r="Q63" s="257"/>
      <c r="R63" s="257"/>
      <c r="S63" s="257"/>
      <c r="T63" s="257"/>
      <c r="U63" s="257"/>
      <c r="V63" s="257"/>
      <c r="W63" s="257"/>
      <c r="X63" s="257"/>
      <c r="Y63" s="257"/>
      <c r="Z63" s="257"/>
      <c r="AA63" s="257"/>
      <c r="AB63" s="257"/>
      <c r="AC63" s="257"/>
      <c r="AD63" s="257"/>
      <c r="AE63" s="257"/>
    </row>
    <row r="64" spans="1:31" ht="16" x14ac:dyDescent="0.2">
      <c r="A64" s="254" t="s">
        <v>357</v>
      </c>
      <c r="B64" s="254" t="s">
        <v>358</v>
      </c>
      <c r="C64" s="255"/>
      <c r="D64" s="270"/>
      <c r="E64" s="270"/>
      <c r="F64" s="257" t="s">
        <v>689</v>
      </c>
      <c r="G64" s="257" t="s">
        <v>690</v>
      </c>
      <c r="H64" s="257" t="s">
        <v>674</v>
      </c>
      <c r="I64" s="257" t="s">
        <v>678</v>
      </c>
      <c r="J64" s="257" t="s">
        <v>670</v>
      </c>
      <c r="K64" s="257" t="s">
        <v>672</v>
      </c>
      <c r="L64" s="257" t="s">
        <v>671</v>
      </c>
      <c r="M64" s="257" t="s">
        <v>671</v>
      </c>
      <c r="N64" s="257" t="s">
        <v>672</v>
      </c>
      <c r="O64" s="257"/>
      <c r="P64" s="257"/>
      <c r="Q64" s="257"/>
      <c r="R64" s="257" t="s">
        <v>672</v>
      </c>
      <c r="S64" s="257"/>
      <c r="T64" s="257"/>
      <c r="U64" s="257"/>
      <c r="V64" s="257"/>
      <c r="W64" s="257"/>
      <c r="X64" s="257"/>
      <c r="Y64" s="257"/>
      <c r="Z64" s="257" t="s">
        <v>672</v>
      </c>
      <c r="AA64" s="257"/>
      <c r="AB64" s="257"/>
      <c r="AC64" s="257"/>
      <c r="AD64" s="257"/>
      <c r="AE64" s="257"/>
    </row>
    <row r="65" spans="3:31" ht="16" x14ac:dyDescent="0.25">
      <c r="C65" s="258">
        <f>COUNTA(C14:C64)</f>
        <v>7</v>
      </c>
      <c r="D65" s="258"/>
      <c r="E65" s="258"/>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row>
    <row r="66" spans="3:31" ht="16" x14ac:dyDescent="0.25">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row>
  </sheetData>
  <hyperlinks>
    <hyperlink ref="B9" r:id="rId1" xr:uid="{B245D565-9763-974D-B898-CAF80162282D}"/>
    <hyperlink ref="E26" r:id="rId2" xr:uid="{FF4317A3-211E-044C-8539-DB4661AB16E6}"/>
    <hyperlink ref="B11" location="TOC!A1" display="&lt;&lt;&lt; Back to TOC" xr:uid="{B2665E18-4094-AB48-99FE-69863A09C545}"/>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FBE1F-3367-244E-8624-7A3675DC46E2}">
  <sheetPr>
    <tabColor rgb="FFFFC000"/>
  </sheetPr>
  <dimension ref="A1:AC66"/>
  <sheetViews>
    <sheetView zoomScaleNormal="100" workbookViewId="0">
      <pane xSplit="2" ySplit="13" topLeftCell="C34"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16384" width="8.6640625" style="245"/>
  </cols>
  <sheetData>
    <row r="1" spans="1:29" ht="16" x14ac:dyDescent="0.25">
      <c r="A1" s="51" t="s">
        <v>111</v>
      </c>
      <c r="B1" s="39" t="s">
        <v>96</v>
      </c>
      <c r="D1" s="246"/>
      <c r="E1" s="246"/>
      <c r="F1" s="246"/>
      <c r="G1" s="246"/>
      <c r="H1" s="246"/>
      <c r="I1" s="246"/>
      <c r="J1" s="246"/>
      <c r="K1" s="246"/>
      <c r="L1" s="246"/>
      <c r="M1" s="246"/>
      <c r="N1" s="246"/>
      <c r="O1" s="246"/>
      <c r="P1" s="246"/>
      <c r="Q1" s="246"/>
      <c r="R1" s="246"/>
      <c r="S1" s="246"/>
      <c r="T1" s="246"/>
      <c r="U1" s="246"/>
      <c r="V1" s="246"/>
      <c r="W1" s="246"/>
      <c r="X1" s="246"/>
      <c r="Y1" s="246"/>
      <c r="Z1" s="246"/>
      <c r="AA1" s="246"/>
      <c r="AB1" s="246"/>
      <c r="AC1" s="246"/>
    </row>
    <row r="2" spans="1:29" ht="16" x14ac:dyDescent="0.25">
      <c r="A2" s="51" t="s">
        <v>112</v>
      </c>
      <c r="B2" s="39" t="s">
        <v>97</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row>
    <row r="3" spans="1:29" ht="16" x14ac:dyDescent="0.25">
      <c r="A3" s="51" t="s">
        <v>113</v>
      </c>
      <c r="B3" s="20" t="s">
        <v>3501</v>
      </c>
      <c r="D3" s="246"/>
      <c r="E3" s="246"/>
      <c r="F3" s="246"/>
      <c r="G3" s="246"/>
      <c r="H3" s="246"/>
      <c r="I3" s="246"/>
      <c r="J3" s="246"/>
      <c r="K3" s="246"/>
      <c r="L3" s="246"/>
      <c r="M3" s="246"/>
      <c r="N3" s="246"/>
      <c r="O3" s="246"/>
      <c r="P3" s="246"/>
      <c r="Q3" s="246"/>
      <c r="R3" s="246"/>
      <c r="S3" s="246"/>
      <c r="T3" s="246"/>
      <c r="U3" s="246"/>
      <c r="V3" s="246"/>
      <c r="W3" s="246"/>
      <c r="X3" s="246"/>
      <c r="Y3" s="246"/>
      <c r="Z3" s="246"/>
      <c r="AA3" s="246"/>
      <c r="AB3" s="246"/>
      <c r="AC3" s="246"/>
    </row>
    <row r="4" spans="1:29" ht="16" x14ac:dyDescent="0.25">
      <c r="A4" s="19" t="s">
        <v>4</v>
      </c>
      <c r="B4" s="20" t="s">
        <v>11</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row>
    <row r="5" spans="1:29" ht="16" x14ac:dyDescent="0.25">
      <c r="A5" s="19" t="s">
        <v>5</v>
      </c>
      <c r="B5" s="20" t="s">
        <v>24</v>
      </c>
    </row>
    <row r="6" spans="1:29" ht="16" x14ac:dyDescent="0.25">
      <c r="A6" s="19" t="s">
        <v>6</v>
      </c>
      <c r="B6" s="20" t="s">
        <v>25</v>
      </c>
    </row>
    <row r="7" spans="1:29" ht="16" x14ac:dyDescent="0.25">
      <c r="A7" s="19" t="s">
        <v>3438</v>
      </c>
      <c r="B7" s="20" t="s">
        <v>12</v>
      </c>
      <c r="D7" s="247"/>
      <c r="E7" s="247"/>
      <c r="F7" s="247"/>
      <c r="G7" s="247"/>
      <c r="H7" s="247"/>
      <c r="I7" s="247"/>
      <c r="J7" s="247"/>
      <c r="K7" s="247"/>
      <c r="L7" s="247"/>
      <c r="M7" s="247"/>
      <c r="N7" s="247"/>
      <c r="O7" s="247"/>
      <c r="P7" s="247"/>
      <c r="Q7" s="247"/>
      <c r="R7" s="247"/>
      <c r="S7" s="247"/>
      <c r="T7" s="247"/>
      <c r="U7" s="247"/>
      <c r="V7" s="247"/>
      <c r="W7" s="247"/>
      <c r="X7" s="247"/>
      <c r="Y7" s="247"/>
      <c r="Z7" s="247"/>
      <c r="AA7" s="247"/>
      <c r="AB7" s="247"/>
      <c r="AC7" s="247"/>
    </row>
    <row r="8" spans="1:29" ht="16" x14ac:dyDescent="0.25">
      <c r="A8" s="19" t="s">
        <v>120</v>
      </c>
      <c r="B8" s="20" t="s">
        <v>3484</v>
      </c>
      <c r="D8" s="247"/>
      <c r="E8" s="247"/>
      <c r="F8" s="247"/>
      <c r="G8" s="247"/>
      <c r="H8" s="247"/>
      <c r="I8" s="247"/>
      <c r="J8" s="247"/>
      <c r="K8" s="247"/>
      <c r="L8" s="247"/>
      <c r="M8" s="247"/>
      <c r="N8" s="247"/>
      <c r="O8" s="247"/>
      <c r="P8" s="247"/>
      <c r="Q8" s="247"/>
      <c r="R8" s="247"/>
      <c r="S8" s="247"/>
      <c r="T8" s="247"/>
      <c r="U8" s="247"/>
      <c r="V8" s="247"/>
      <c r="W8" s="247"/>
      <c r="X8" s="247"/>
      <c r="Y8" s="247"/>
      <c r="Z8" s="247"/>
      <c r="AA8" s="247"/>
      <c r="AB8" s="247"/>
      <c r="AC8" s="247"/>
    </row>
    <row r="9" spans="1:29" ht="16" x14ac:dyDescent="0.25">
      <c r="A9" s="19" t="s">
        <v>3440</v>
      </c>
      <c r="B9" s="20"/>
      <c r="D9" s="247"/>
      <c r="E9" s="247"/>
      <c r="F9" s="247"/>
      <c r="G9" s="247"/>
      <c r="H9" s="247"/>
      <c r="I9" s="247"/>
      <c r="J9" s="247"/>
      <c r="K9" s="247"/>
      <c r="L9" s="247"/>
      <c r="M9" s="247"/>
      <c r="N9" s="247"/>
      <c r="O9" s="247"/>
      <c r="P9" s="247"/>
      <c r="Q9" s="247"/>
      <c r="R9" s="247"/>
      <c r="S9" s="247"/>
      <c r="T9" s="247"/>
      <c r="U9" s="247"/>
      <c r="V9" s="247"/>
      <c r="W9" s="247"/>
      <c r="X9" s="247"/>
      <c r="Y9" s="247"/>
      <c r="Z9" s="247"/>
      <c r="AA9" s="247"/>
      <c r="AB9" s="247"/>
      <c r="AC9" s="247"/>
    </row>
    <row r="10" spans="1:29" ht="16" x14ac:dyDescent="0.25">
      <c r="A10" s="19"/>
      <c r="B10" s="24"/>
      <c r="D10" s="247"/>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row>
    <row r="11" spans="1:29" ht="21" x14ac:dyDescent="0.3">
      <c r="B11" s="250" t="s">
        <v>3442</v>
      </c>
      <c r="D11" s="247"/>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row>
    <row r="12" spans="1:29" x14ac:dyDescent="0.2">
      <c r="D12" s="247"/>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row>
    <row r="13" spans="1:29" s="253" customFormat="1" ht="16" x14ac:dyDescent="0.25">
      <c r="A13" s="251" t="s">
        <v>116</v>
      </c>
      <c r="B13" s="251" t="s">
        <v>117</v>
      </c>
      <c r="C13" s="27" t="s">
        <v>3443</v>
      </c>
      <c r="D13" s="252" t="s">
        <v>635</v>
      </c>
      <c r="E13" s="252" t="s">
        <v>636</v>
      </c>
      <c r="F13" s="252" t="s">
        <v>637</v>
      </c>
      <c r="G13" s="252" t="s">
        <v>638</v>
      </c>
      <c r="H13" s="252" t="s">
        <v>639</v>
      </c>
      <c r="I13" s="252" t="s">
        <v>640</v>
      </c>
      <c r="J13" s="252" t="s">
        <v>641</v>
      </c>
      <c r="K13" s="252" t="s">
        <v>642</v>
      </c>
      <c r="L13" s="252" t="s">
        <v>643</v>
      </c>
      <c r="M13" s="252" t="s">
        <v>644</v>
      </c>
      <c r="N13" s="252" t="s">
        <v>645</v>
      </c>
      <c r="O13" s="252" t="s">
        <v>646</v>
      </c>
      <c r="P13" s="252" t="s">
        <v>647</v>
      </c>
      <c r="Q13" s="252" t="s">
        <v>648</v>
      </c>
      <c r="R13" s="252" t="s">
        <v>649</v>
      </c>
      <c r="S13" s="252" t="s">
        <v>650</v>
      </c>
      <c r="T13" s="252" t="s">
        <v>651</v>
      </c>
      <c r="U13" s="252" t="s">
        <v>652</v>
      </c>
      <c r="V13" s="252" t="s">
        <v>653</v>
      </c>
      <c r="W13" s="252" t="s">
        <v>654</v>
      </c>
      <c r="X13" s="252" t="s">
        <v>655</v>
      </c>
      <c r="Y13" s="252" t="s">
        <v>656</v>
      </c>
      <c r="Z13" s="252" t="s">
        <v>657</v>
      </c>
      <c r="AA13" s="252" t="s">
        <v>658</v>
      </c>
      <c r="AB13" s="252" t="s">
        <v>659</v>
      </c>
      <c r="AC13" s="252" t="s">
        <v>660</v>
      </c>
    </row>
    <row r="14" spans="1:29" ht="16" x14ac:dyDescent="0.2">
      <c r="A14" s="254" t="s">
        <v>122</v>
      </c>
      <c r="B14" s="254" t="s">
        <v>123</v>
      </c>
      <c r="C14" s="255" t="s">
        <v>3502</v>
      </c>
      <c r="D14" s="257" t="s">
        <v>666</v>
      </c>
      <c r="E14" s="257" t="s">
        <v>667</v>
      </c>
      <c r="F14" s="257" t="s">
        <v>668</v>
      </c>
      <c r="G14" s="257" t="s">
        <v>669</v>
      </c>
      <c r="H14" s="257" t="s">
        <v>670</v>
      </c>
      <c r="I14" s="257" t="s">
        <v>671</v>
      </c>
      <c r="J14" s="257" t="s">
        <v>672</v>
      </c>
      <c r="K14" s="257" t="s">
        <v>672</v>
      </c>
      <c r="L14" s="257" t="s">
        <v>672</v>
      </c>
      <c r="M14" s="257"/>
      <c r="N14" s="257" t="s">
        <v>672</v>
      </c>
      <c r="O14" s="257"/>
      <c r="P14" s="257"/>
      <c r="Q14" s="257" t="s">
        <v>672</v>
      </c>
      <c r="R14" s="257"/>
      <c r="S14" s="257"/>
      <c r="T14" s="257"/>
      <c r="U14" s="257" t="s">
        <v>672</v>
      </c>
      <c r="V14" s="257"/>
      <c r="W14" s="257"/>
      <c r="X14" s="257"/>
      <c r="Y14" s="257" t="s">
        <v>672</v>
      </c>
      <c r="Z14" s="257"/>
      <c r="AA14" s="257"/>
      <c r="AB14" s="257"/>
      <c r="AC14" s="257"/>
    </row>
    <row r="15" spans="1:29" ht="16" x14ac:dyDescent="0.2">
      <c r="A15" s="254" t="s">
        <v>130</v>
      </c>
      <c r="B15" s="254" t="s">
        <v>131</v>
      </c>
      <c r="C15" s="255"/>
      <c r="D15" s="257" t="s">
        <v>666</v>
      </c>
      <c r="E15" s="257" t="s">
        <v>673</v>
      </c>
      <c r="F15" s="257" t="s">
        <v>674</v>
      </c>
      <c r="G15" s="257" t="s">
        <v>669</v>
      </c>
      <c r="H15" s="257" t="s">
        <v>670</v>
      </c>
      <c r="I15" s="257" t="s">
        <v>671</v>
      </c>
      <c r="J15" s="257" t="s">
        <v>672</v>
      </c>
      <c r="K15" s="257" t="s">
        <v>671</v>
      </c>
      <c r="L15" s="257"/>
      <c r="M15" s="257"/>
      <c r="N15" s="257" t="s">
        <v>672</v>
      </c>
      <c r="O15" s="257"/>
      <c r="P15" s="257"/>
      <c r="Q15" s="257"/>
      <c r="R15" s="257"/>
      <c r="S15" s="257"/>
      <c r="T15" s="257"/>
      <c r="U15" s="257"/>
      <c r="V15" s="257"/>
      <c r="W15" s="257"/>
      <c r="X15" s="257"/>
      <c r="Y15" s="257" t="s">
        <v>672</v>
      </c>
      <c r="Z15" s="257"/>
      <c r="AA15" s="257"/>
      <c r="AB15" s="257"/>
      <c r="AC15" s="257"/>
    </row>
    <row r="16" spans="1:29" ht="16" x14ac:dyDescent="0.2">
      <c r="A16" s="254" t="s">
        <v>136</v>
      </c>
      <c r="B16" s="254" t="s">
        <v>137</v>
      </c>
      <c r="C16" s="255" t="s">
        <v>3503</v>
      </c>
      <c r="D16" s="257" t="s">
        <v>675</v>
      </c>
      <c r="E16" s="257" t="s">
        <v>676</v>
      </c>
      <c r="F16" s="257" t="s">
        <v>677</v>
      </c>
      <c r="G16" s="257" t="s">
        <v>678</v>
      </c>
      <c r="H16" s="257" t="s">
        <v>679</v>
      </c>
      <c r="I16" s="257" t="s">
        <v>672</v>
      </c>
      <c r="J16" s="257" t="s">
        <v>672</v>
      </c>
      <c r="K16" s="257" t="s">
        <v>671</v>
      </c>
      <c r="L16" s="257"/>
      <c r="M16" s="257"/>
      <c r="N16" s="257"/>
      <c r="O16" s="257" t="s">
        <v>672</v>
      </c>
      <c r="P16" s="257" t="s">
        <v>672</v>
      </c>
      <c r="Q16" s="257"/>
      <c r="R16" s="257"/>
      <c r="S16" s="257"/>
      <c r="T16" s="257"/>
      <c r="U16" s="257"/>
      <c r="V16" s="257"/>
      <c r="W16" s="257"/>
      <c r="X16" s="257"/>
      <c r="Y16" s="257"/>
      <c r="Z16" s="257"/>
      <c r="AA16" s="257"/>
      <c r="AB16" s="257"/>
      <c r="AC16" s="257"/>
    </row>
    <row r="17" spans="1:29" ht="16" x14ac:dyDescent="0.2">
      <c r="A17" s="254" t="s">
        <v>141</v>
      </c>
      <c r="B17" s="254" t="s">
        <v>142</v>
      </c>
      <c r="C17" s="255"/>
      <c r="D17" s="257" t="s">
        <v>666</v>
      </c>
      <c r="E17" s="257" t="s">
        <v>673</v>
      </c>
      <c r="F17" s="257" t="s">
        <v>674</v>
      </c>
      <c r="G17" s="257" t="s">
        <v>669</v>
      </c>
      <c r="H17" s="257" t="s">
        <v>670</v>
      </c>
      <c r="I17" s="257" t="s">
        <v>671</v>
      </c>
      <c r="J17" s="257" t="s">
        <v>672</v>
      </c>
      <c r="K17" s="257" t="s">
        <v>671</v>
      </c>
      <c r="L17" s="257" t="s">
        <v>672</v>
      </c>
      <c r="M17" s="257"/>
      <c r="N17" s="257" t="s">
        <v>672</v>
      </c>
      <c r="O17" s="257"/>
      <c r="P17" s="257"/>
      <c r="Q17" s="257"/>
      <c r="R17" s="257"/>
      <c r="S17" s="257"/>
      <c r="T17" s="257"/>
      <c r="U17" s="257" t="s">
        <v>672</v>
      </c>
      <c r="V17" s="257"/>
      <c r="W17" s="257"/>
      <c r="X17" s="257"/>
      <c r="Y17" s="257" t="s">
        <v>672</v>
      </c>
      <c r="Z17" s="257"/>
      <c r="AA17" s="257"/>
      <c r="AB17" s="257"/>
      <c r="AC17" s="257"/>
    </row>
    <row r="18" spans="1:29" ht="64" x14ac:dyDescent="0.2">
      <c r="A18" s="254" t="s">
        <v>146</v>
      </c>
      <c r="B18" s="254" t="s">
        <v>147</v>
      </c>
      <c r="C18" s="261" t="s">
        <v>3504</v>
      </c>
      <c r="D18" s="257" t="s">
        <v>666</v>
      </c>
      <c r="E18" s="257" t="s">
        <v>667</v>
      </c>
      <c r="F18" s="257" t="s">
        <v>680</v>
      </c>
      <c r="G18" s="257" t="s">
        <v>669</v>
      </c>
      <c r="H18" s="257" t="s">
        <v>670</v>
      </c>
      <c r="I18" s="257" t="s">
        <v>671</v>
      </c>
      <c r="J18" s="257" t="s">
        <v>672</v>
      </c>
      <c r="K18" s="257" t="s">
        <v>672</v>
      </c>
      <c r="L18" s="257" t="s">
        <v>672</v>
      </c>
      <c r="M18" s="257"/>
      <c r="N18" s="257"/>
      <c r="O18" s="257"/>
      <c r="P18" s="257"/>
      <c r="Q18" s="257" t="s">
        <v>672</v>
      </c>
      <c r="R18" s="257"/>
      <c r="S18" s="257"/>
      <c r="T18" s="257"/>
      <c r="U18" s="257"/>
      <c r="V18" s="257"/>
      <c r="W18" s="257" t="s">
        <v>672</v>
      </c>
      <c r="X18" s="257"/>
      <c r="Y18" s="257"/>
      <c r="Z18" s="257" t="s">
        <v>672</v>
      </c>
      <c r="AA18" s="257"/>
      <c r="AB18" s="257"/>
      <c r="AC18" s="257"/>
    </row>
    <row r="19" spans="1:29" ht="16" x14ac:dyDescent="0.2">
      <c r="A19" s="254" t="s">
        <v>151</v>
      </c>
      <c r="B19" s="254" t="s">
        <v>152</v>
      </c>
      <c r="C19" s="255"/>
      <c r="D19" s="257" t="s">
        <v>666</v>
      </c>
      <c r="E19" s="257" t="s">
        <v>667</v>
      </c>
      <c r="F19" s="257" t="s">
        <v>680</v>
      </c>
      <c r="G19" s="257" t="s">
        <v>669</v>
      </c>
      <c r="H19" s="257" t="s">
        <v>670</v>
      </c>
      <c r="I19" s="257" t="s">
        <v>671</v>
      </c>
      <c r="J19" s="257" t="s">
        <v>672</v>
      </c>
      <c r="K19" s="257" t="s">
        <v>672</v>
      </c>
      <c r="L19" s="257" t="s">
        <v>672</v>
      </c>
      <c r="M19" s="257"/>
      <c r="N19" s="257" t="s">
        <v>672</v>
      </c>
      <c r="O19" s="257"/>
      <c r="P19" s="257"/>
      <c r="Q19" s="257" t="s">
        <v>672</v>
      </c>
      <c r="R19" s="257"/>
      <c r="S19" s="257"/>
      <c r="T19" s="257"/>
      <c r="U19" s="257"/>
      <c r="V19" s="257"/>
      <c r="W19" s="257" t="s">
        <v>672</v>
      </c>
      <c r="X19" s="257"/>
      <c r="Y19" s="257"/>
      <c r="Z19" s="257" t="s">
        <v>672</v>
      </c>
      <c r="AA19" s="257"/>
      <c r="AB19" s="257"/>
      <c r="AC19" s="257"/>
    </row>
    <row r="20" spans="1:29" ht="16" x14ac:dyDescent="0.2">
      <c r="A20" s="254" t="s">
        <v>162</v>
      </c>
      <c r="B20" s="254" t="s">
        <v>163</v>
      </c>
      <c r="C20" s="255" t="s">
        <v>3505</v>
      </c>
      <c r="D20" s="257" t="s">
        <v>666</v>
      </c>
      <c r="E20" s="257" t="s">
        <v>681</v>
      </c>
      <c r="F20" s="257" t="s">
        <v>677</v>
      </c>
      <c r="G20" s="257" t="s">
        <v>669</v>
      </c>
      <c r="H20" s="257" t="s">
        <v>670</v>
      </c>
      <c r="I20" s="257" t="s">
        <v>671</v>
      </c>
      <c r="J20" s="257" t="s">
        <v>672</v>
      </c>
      <c r="K20" s="257" t="s">
        <v>671</v>
      </c>
      <c r="L20" s="257" t="s">
        <v>672</v>
      </c>
      <c r="M20" s="257"/>
      <c r="N20" s="257"/>
      <c r="O20" s="257"/>
      <c r="P20" s="257" t="s">
        <v>672</v>
      </c>
      <c r="Q20" s="257"/>
      <c r="R20" s="257" t="s">
        <v>672</v>
      </c>
      <c r="S20" s="257"/>
      <c r="T20" s="257" t="s">
        <v>672</v>
      </c>
      <c r="U20" s="257"/>
      <c r="V20" s="257"/>
      <c r="W20" s="257"/>
      <c r="X20" s="257"/>
      <c r="Y20" s="257"/>
      <c r="Z20" s="257"/>
      <c r="AA20" s="257"/>
      <c r="AB20" s="257"/>
      <c r="AC20" s="257" t="s">
        <v>672</v>
      </c>
    </row>
    <row r="21" spans="1:29" ht="48" x14ac:dyDescent="0.2">
      <c r="A21" s="254" t="s">
        <v>170</v>
      </c>
      <c r="B21" s="254" t="s">
        <v>171</v>
      </c>
      <c r="C21" s="261" t="s">
        <v>3506</v>
      </c>
      <c r="D21" s="257" t="s">
        <v>666</v>
      </c>
      <c r="E21" s="257" t="s">
        <v>681</v>
      </c>
      <c r="F21" s="257" t="s">
        <v>680</v>
      </c>
      <c r="G21" s="257" t="s">
        <v>669</v>
      </c>
      <c r="H21" s="257" t="s">
        <v>670</v>
      </c>
      <c r="I21" s="257" t="s">
        <v>671</v>
      </c>
      <c r="J21" s="257" t="s">
        <v>672</v>
      </c>
      <c r="K21" s="257" t="s">
        <v>672</v>
      </c>
      <c r="L21" s="257" t="s">
        <v>672</v>
      </c>
      <c r="M21" s="257"/>
      <c r="N21" s="257"/>
      <c r="O21" s="257"/>
      <c r="P21" s="257"/>
      <c r="Q21" s="257"/>
      <c r="R21" s="257" t="s">
        <v>672</v>
      </c>
      <c r="S21" s="257"/>
      <c r="T21" s="257"/>
      <c r="U21" s="257"/>
      <c r="V21" s="257"/>
      <c r="W21" s="257"/>
      <c r="X21" s="257"/>
      <c r="Y21" s="257"/>
      <c r="Z21" s="257"/>
      <c r="AA21" s="257"/>
      <c r="AB21" s="257"/>
      <c r="AC21" s="257" t="s">
        <v>672</v>
      </c>
    </row>
    <row r="22" spans="1:29" ht="16" x14ac:dyDescent="0.2">
      <c r="A22" s="254" t="s">
        <v>178</v>
      </c>
      <c r="B22" s="254" t="s">
        <v>179</v>
      </c>
      <c r="C22" s="255" t="s">
        <v>3507</v>
      </c>
      <c r="D22" s="257" t="s">
        <v>666</v>
      </c>
      <c r="E22" s="257" t="s">
        <v>682</v>
      </c>
      <c r="F22" s="257" t="s">
        <v>674</v>
      </c>
      <c r="G22" s="257" t="s">
        <v>669</v>
      </c>
      <c r="H22" s="257" t="s">
        <v>670</v>
      </c>
      <c r="I22" s="257" t="s">
        <v>672</v>
      </c>
      <c r="J22" s="257" t="s">
        <v>672</v>
      </c>
      <c r="K22" s="257" t="s">
        <v>671</v>
      </c>
      <c r="L22" s="257" t="s">
        <v>672</v>
      </c>
      <c r="M22" s="257"/>
      <c r="N22" s="257"/>
      <c r="O22" s="257"/>
      <c r="P22" s="257" t="s">
        <v>672</v>
      </c>
      <c r="Q22" s="257"/>
      <c r="R22" s="257"/>
      <c r="S22" s="257" t="s">
        <v>672</v>
      </c>
      <c r="T22" s="257"/>
      <c r="U22" s="257" t="s">
        <v>672</v>
      </c>
      <c r="V22" s="257"/>
      <c r="W22" s="257"/>
      <c r="X22" s="257" t="s">
        <v>672</v>
      </c>
      <c r="Y22" s="257"/>
      <c r="Z22" s="257"/>
      <c r="AA22" s="257" t="s">
        <v>672</v>
      </c>
      <c r="AB22" s="257"/>
      <c r="AC22" s="257"/>
    </row>
    <row r="23" spans="1:29" ht="16" x14ac:dyDescent="0.2">
      <c r="A23" s="254" t="s">
        <v>186</v>
      </c>
      <c r="B23" s="254" t="s">
        <v>187</v>
      </c>
      <c r="C23" s="255"/>
      <c r="D23" s="257" t="s">
        <v>675</v>
      </c>
      <c r="E23" s="257" t="s">
        <v>683</v>
      </c>
      <c r="F23" s="257" t="s">
        <v>674</v>
      </c>
      <c r="G23" s="257" t="s">
        <v>669</v>
      </c>
      <c r="H23" s="257" t="s">
        <v>670</v>
      </c>
      <c r="I23" s="257" t="s">
        <v>671</v>
      </c>
      <c r="J23" s="257" t="s">
        <v>672</v>
      </c>
      <c r="K23" s="257" t="s">
        <v>671</v>
      </c>
      <c r="L23" s="257"/>
      <c r="M23" s="257" t="s">
        <v>672</v>
      </c>
      <c r="N23" s="257"/>
      <c r="O23" s="257" t="s">
        <v>672</v>
      </c>
      <c r="P23" s="257"/>
      <c r="Q23" s="257"/>
      <c r="R23" s="257"/>
      <c r="S23" s="257"/>
      <c r="T23" s="257"/>
      <c r="U23" s="257"/>
      <c r="V23" s="257"/>
      <c r="W23" s="257"/>
      <c r="X23" s="257"/>
      <c r="Y23" s="257"/>
      <c r="Z23" s="257"/>
      <c r="AA23" s="257"/>
      <c r="AB23" s="257" t="s">
        <v>672</v>
      </c>
      <c r="AC23" s="257"/>
    </row>
    <row r="24" spans="1:29" ht="16" x14ac:dyDescent="0.2">
      <c r="A24" s="254" t="s">
        <v>194</v>
      </c>
      <c r="B24" s="254" t="s">
        <v>195</v>
      </c>
      <c r="C24" s="255"/>
      <c r="D24" s="257" t="s">
        <v>675</v>
      </c>
      <c r="E24" s="257" t="s">
        <v>684</v>
      </c>
      <c r="F24" s="257" t="s">
        <v>674</v>
      </c>
      <c r="G24" s="257" t="s">
        <v>669</v>
      </c>
      <c r="H24" s="257" t="s">
        <v>670</v>
      </c>
      <c r="I24" s="257" t="s">
        <v>671</v>
      </c>
      <c r="J24" s="257" t="s">
        <v>672</v>
      </c>
      <c r="K24" s="257" t="s">
        <v>671</v>
      </c>
      <c r="L24" s="257" t="s">
        <v>672</v>
      </c>
      <c r="M24" s="257" t="s">
        <v>672</v>
      </c>
      <c r="N24" s="257"/>
      <c r="O24" s="257" t="s">
        <v>672</v>
      </c>
      <c r="P24" s="257"/>
      <c r="Q24" s="257"/>
      <c r="R24" s="257"/>
      <c r="S24" s="257"/>
      <c r="T24" s="257"/>
      <c r="U24" s="257"/>
      <c r="V24" s="257"/>
      <c r="W24" s="257"/>
      <c r="X24" s="257"/>
      <c r="Y24" s="257"/>
      <c r="Z24" s="257"/>
      <c r="AA24" s="257"/>
      <c r="AB24" s="257" t="s">
        <v>672</v>
      </c>
      <c r="AC24" s="257"/>
    </row>
    <row r="25" spans="1:29" ht="16" x14ac:dyDescent="0.2">
      <c r="A25" s="254" t="s">
        <v>199</v>
      </c>
      <c r="B25" s="254" t="s">
        <v>200</v>
      </c>
      <c r="C25" s="255"/>
      <c r="D25" s="257" t="s">
        <v>666</v>
      </c>
      <c r="E25" s="257" t="s">
        <v>673</v>
      </c>
      <c r="F25" s="257" t="s">
        <v>674</v>
      </c>
      <c r="G25" s="257" t="s">
        <v>669</v>
      </c>
      <c r="H25" s="257" t="s">
        <v>670</v>
      </c>
      <c r="I25" s="257" t="s">
        <v>671</v>
      </c>
      <c r="J25" s="257" t="s">
        <v>672</v>
      </c>
      <c r="K25" s="257" t="s">
        <v>671</v>
      </c>
      <c r="L25" s="257"/>
      <c r="M25" s="257"/>
      <c r="N25" s="257"/>
      <c r="O25" s="257"/>
      <c r="P25" s="257"/>
      <c r="Q25" s="257"/>
      <c r="R25" s="257"/>
      <c r="S25" s="257"/>
      <c r="T25" s="257"/>
      <c r="U25" s="257" t="s">
        <v>672</v>
      </c>
      <c r="V25" s="257"/>
      <c r="W25" s="257"/>
      <c r="X25" s="257"/>
      <c r="Y25" s="257" t="s">
        <v>672</v>
      </c>
      <c r="Z25" s="257"/>
      <c r="AA25" s="257"/>
      <c r="AB25" s="257"/>
      <c r="AC25" s="257"/>
    </row>
    <row r="26" spans="1:29" ht="16" x14ac:dyDescent="0.2">
      <c r="A26" s="254" t="s">
        <v>211</v>
      </c>
      <c r="B26" s="254" t="s">
        <v>212</v>
      </c>
      <c r="C26" s="255" t="s">
        <v>3508</v>
      </c>
      <c r="D26" s="257" t="s">
        <v>666</v>
      </c>
      <c r="E26" s="257" t="s">
        <v>667</v>
      </c>
      <c r="F26" s="257" t="s">
        <v>680</v>
      </c>
      <c r="G26" s="257" t="s">
        <v>669</v>
      </c>
      <c r="H26" s="257" t="s">
        <v>670</v>
      </c>
      <c r="I26" s="257" t="s">
        <v>672</v>
      </c>
      <c r="J26" s="257" t="s">
        <v>672</v>
      </c>
      <c r="K26" s="257" t="s">
        <v>671</v>
      </c>
      <c r="L26" s="257" t="s">
        <v>672</v>
      </c>
      <c r="M26" s="257"/>
      <c r="N26" s="257"/>
      <c r="O26" s="257"/>
      <c r="P26" s="257"/>
      <c r="Q26" s="257" t="s">
        <v>672</v>
      </c>
      <c r="R26" s="257"/>
      <c r="S26" s="257"/>
      <c r="T26" s="257"/>
      <c r="U26" s="257"/>
      <c r="V26" s="257"/>
      <c r="W26" s="257" t="s">
        <v>672</v>
      </c>
      <c r="X26" s="257" t="s">
        <v>672</v>
      </c>
      <c r="Y26" s="257"/>
      <c r="Z26" s="257" t="s">
        <v>672</v>
      </c>
      <c r="AA26" s="257"/>
      <c r="AB26" s="257"/>
      <c r="AC26" s="257"/>
    </row>
    <row r="27" spans="1:29" ht="16" x14ac:dyDescent="0.2">
      <c r="A27" s="254" t="s">
        <v>222</v>
      </c>
      <c r="B27" s="254" t="s">
        <v>223</v>
      </c>
      <c r="C27" s="255" t="s">
        <v>3509</v>
      </c>
      <c r="D27" s="257" t="s">
        <v>666</v>
      </c>
      <c r="E27" s="257" t="s">
        <v>681</v>
      </c>
      <c r="F27" s="257" t="s">
        <v>680</v>
      </c>
      <c r="G27" s="257" t="s">
        <v>669</v>
      </c>
      <c r="H27" s="257" t="s">
        <v>670</v>
      </c>
      <c r="I27" s="257" t="s">
        <v>672</v>
      </c>
      <c r="J27" s="257" t="s">
        <v>672</v>
      </c>
      <c r="K27" s="257" t="s">
        <v>671</v>
      </c>
      <c r="L27" s="257" t="s">
        <v>672</v>
      </c>
      <c r="M27" s="257"/>
      <c r="N27" s="257"/>
      <c r="O27" s="257"/>
      <c r="P27" s="257" t="s">
        <v>672</v>
      </c>
      <c r="Q27" s="257"/>
      <c r="R27" s="257" t="s">
        <v>672</v>
      </c>
      <c r="S27" s="257"/>
      <c r="T27" s="257" t="s">
        <v>672</v>
      </c>
      <c r="U27" s="257"/>
      <c r="V27" s="257" t="s">
        <v>672</v>
      </c>
      <c r="W27" s="257"/>
      <c r="X27" s="257"/>
      <c r="Y27" s="257"/>
      <c r="Z27" s="257"/>
      <c r="AA27" s="257"/>
      <c r="AB27" s="257"/>
      <c r="AC27" s="257" t="s">
        <v>672</v>
      </c>
    </row>
    <row r="28" spans="1:29" ht="32" x14ac:dyDescent="0.2">
      <c r="A28" s="254" t="s">
        <v>232</v>
      </c>
      <c r="B28" s="254" t="s">
        <v>233</v>
      </c>
      <c r="C28" s="261" t="s">
        <v>3510</v>
      </c>
      <c r="D28" s="257" t="s">
        <v>666</v>
      </c>
      <c r="E28" s="257" t="s">
        <v>682</v>
      </c>
      <c r="F28" s="257" t="s">
        <v>677</v>
      </c>
      <c r="G28" s="257" t="s">
        <v>678</v>
      </c>
      <c r="H28" s="257" t="s">
        <v>679</v>
      </c>
      <c r="I28" s="257" t="s">
        <v>672</v>
      </c>
      <c r="J28" s="257" t="s">
        <v>672</v>
      </c>
      <c r="K28" s="257" t="s">
        <v>671</v>
      </c>
      <c r="L28" s="257" t="s">
        <v>672</v>
      </c>
      <c r="M28" s="257"/>
      <c r="N28" s="257"/>
      <c r="O28" s="257"/>
      <c r="P28" s="257" t="s">
        <v>672</v>
      </c>
      <c r="Q28" s="257"/>
      <c r="R28" s="257"/>
      <c r="S28" s="257"/>
      <c r="T28" s="257"/>
      <c r="U28" s="257"/>
      <c r="V28" s="257"/>
      <c r="W28" s="257"/>
      <c r="X28" s="257"/>
      <c r="Y28" s="257"/>
      <c r="Z28" s="257"/>
      <c r="AA28" s="257"/>
      <c r="AB28" s="257"/>
      <c r="AC28" s="257"/>
    </row>
    <row r="29" spans="1:29" ht="16" x14ac:dyDescent="0.2">
      <c r="A29" s="254" t="s">
        <v>240</v>
      </c>
      <c r="B29" s="254" t="s">
        <v>241</v>
      </c>
      <c r="C29" s="255"/>
      <c r="D29" s="257" t="s">
        <v>666</v>
      </c>
      <c r="E29" s="257" t="s">
        <v>686</v>
      </c>
      <c r="F29" s="257" t="s">
        <v>674</v>
      </c>
      <c r="G29" s="257" t="s">
        <v>669</v>
      </c>
      <c r="H29" s="257" t="s">
        <v>670</v>
      </c>
      <c r="I29" s="257" t="s">
        <v>671</v>
      </c>
      <c r="J29" s="257" t="s">
        <v>672</v>
      </c>
      <c r="K29" s="257" t="s">
        <v>671</v>
      </c>
      <c r="L29" s="257"/>
      <c r="M29" s="257"/>
      <c r="N29" s="257" t="s">
        <v>672</v>
      </c>
      <c r="O29" s="257"/>
      <c r="P29" s="257"/>
      <c r="Q29" s="257"/>
      <c r="R29" s="257"/>
      <c r="S29" s="257"/>
      <c r="T29" s="257"/>
      <c r="U29" s="257" t="s">
        <v>672</v>
      </c>
      <c r="V29" s="257"/>
      <c r="W29" s="257"/>
      <c r="X29" s="257" t="s">
        <v>672</v>
      </c>
      <c r="Y29" s="257" t="s">
        <v>672</v>
      </c>
      <c r="Z29" s="257"/>
      <c r="AA29" s="257"/>
      <c r="AB29" s="257"/>
      <c r="AC29" s="257"/>
    </row>
    <row r="30" spans="1:29" ht="16" x14ac:dyDescent="0.2">
      <c r="A30" s="254" t="s">
        <v>245</v>
      </c>
      <c r="B30" s="254" t="s">
        <v>246</v>
      </c>
      <c r="C30" s="255"/>
      <c r="D30" s="257" t="s">
        <v>675</v>
      </c>
      <c r="E30" s="257" t="s">
        <v>687</v>
      </c>
      <c r="F30" s="257" t="s">
        <v>680</v>
      </c>
      <c r="G30" s="257" t="s">
        <v>669</v>
      </c>
      <c r="H30" s="257" t="s">
        <v>670</v>
      </c>
      <c r="I30" s="257" t="s">
        <v>671</v>
      </c>
      <c r="J30" s="257" t="s">
        <v>672</v>
      </c>
      <c r="K30" s="257" t="s">
        <v>672</v>
      </c>
      <c r="L30" s="257"/>
      <c r="M30" s="257" t="s">
        <v>672</v>
      </c>
      <c r="N30" s="257"/>
      <c r="O30" s="257" t="s">
        <v>672</v>
      </c>
      <c r="P30" s="257"/>
      <c r="Q30" s="257"/>
      <c r="R30" s="257"/>
      <c r="S30" s="257"/>
      <c r="T30" s="257"/>
      <c r="U30" s="257"/>
      <c r="V30" s="257"/>
      <c r="W30" s="257"/>
      <c r="X30" s="257"/>
      <c r="Y30" s="257"/>
      <c r="Z30" s="257"/>
      <c r="AA30" s="257"/>
      <c r="AB30" s="257" t="s">
        <v>672</v>
      </c>
      <c r="AC30" s="257"/>
    </row>
    <row r="31" spans="1:29" ht="16" x14ac:dyDescent="0.2">
      <c r="A31" s="254" t="s">
        <v>250</v>
      </c>
      <c r="B31" s="254" t="s">
        <v>251</v>
      </c>
      <c r="C31" s="255"/>
      <c r="D31" s="257" t="s">
        <v>666</v>
      </c>
      <c r="E31" s="257" t="s">
        <v>686</v>
      </c>
      <c r="F31" s="257" t="s">
        <v>680</v>
      </c>
      <c r="G31" s="257" t="s">
        <v>669</v>
      </c>
      <c r="H31" s="257" t="s">
        <v>670</v>
      </c>
      <c r="I31" s="257" t="s">
        <v>671</v>
      </c>
      <c r="J31" s="257" t="s">
        <v>672</v>
      </c>
      <c r="K31" s="257" t="s">
        <v>671</v>
      </c>
      <c r="L31" s="257" t="s">
        <v>672</v>
      </c>
      <c r="M31" s="257"/>
      <c r="N31" s="257" t="s">
        <v>672</v>
      </c>
      <c r="O31" s="257"/>
      <c r="P31" s="257"/>
      <c r="Q31" s="257"/>
      <c r="R31" s="257"/>
      <c r="S31" s="257"/>
      <c r="T31" s="257"/>
      <c r="U31" s="257" t="s">
        <v>672</v>
      </c>
      <c r="V31" s="257"/>
      <c r="W31" s="257"/>
      <c r="X31" s="257" t="s">
        <v>672</v>
      </c>
      <c r="Y31" s="257" t="s">
        <v>672</v>
      </c>
      <c r="Z31" s="257"/>
      <c r="AA31" s="257"/>
      <c r="AB31" s="257"/>
      <c r="AC31" s="257"/>
    </row>
    <row r="32" spans="1:29" ht="16" x14ac:dyDescent="0.2">
      <c r="A32" s="254" t="s">
        <v>255</v>
      </c>
      <c r="B32" s="254" t="s">
        <v>256</v>
      </c>
      <c r="C32" s="255"/>
      <c r="D32" s="257" t="s">
        <v>666</v>
      </c>
      <c r="E32" s="257" t="s">
        <v>681</v>
      </c>
      <c r="F32" s="257" t="s">
        <v>680</v>
      </c>
      <c r="G32" s="257" t="s">
        <v>669</v>
      </c>
      <c r="H32" s="257" t="s">
        <v>670</v>
      </c>
      <c r="I32" s="257" t="s">
        <v>671</v>
      </c>
      <c r="J32" s="257" t="s">
        <v>672</v>
      </c>
      <c r="K32" s="257" t="s">
        <v>672</v>
      </c>
      <c r="L32" s="257" t="s">
        <v>672</v>
      </c>
      <c r="M32" s="257"/>
      <c r="N32" s="257" t="s">
        <v>672</v>
      </c>
      <c r="O32" s="257"/>
      <c r="P32" s="257"/>
      <c r="Q32" s="257"/>
      <c r="R32" s="257" t="s">
        <v>672</v>
      </c>
      <c r="S32" s="257" t="s">
        <v>672</v>
      </c>
      <c r="T32" s="257"/>
      <c r="U32" s="257"/>
      <c r="V32" s="257"/>
      <c r="W32" s="257"/>
      <c r="X32" s="257"/>
      <c r="Y32" s="257"/>
      <c r="Z32" s="257"/>
      <c r="AA32" s="257"/>
      <c r="AB32" s="257"/>
      <c r="AC32" s="257" t="s">
        <v>672</v>
      </c>
    </row>
    <row r="33" spans="1:29" ht="16" x14ac:dyDescent="0.2">
      <c r="A33" s="254" t="s">
        <v>263</v>
      </c>
      <c r="B33" s="254" t="s">
        <v>264</v>
      </c>
      <c r="C33" s="255" t="s">
        <v>3511</v>
      </c>
      <c r="D33" s="257" t="s">
        <v>666</v>
      </c>
      <c r="E33" s="257" t="s">
        <v>681</v>
      </c>
      <c r="F33" s="257" t="s">
        <v>674</v>
      </c>
      <c r="G33" s="257" t="s">
        <v>669</v>
      </c>
      <c r="H33" s="257" t="s">
        <v>670</v>
      </c>
      <c r="I33" s="257" t="s">
        <v>671</v>
      </c>
      <c r="J33" s="257" t="s">
        <v>672</v>
      </c>
      <c r="K33" s="257" t="s">
        <v>671</v>
      </c>
      <c r="L33" s="257" t="s">
        <v>672</v>
      </c>
      <c r="M33" s="257"/>
      <c r="N33" s="257"/>
      <c r="O33" s="257"/>
      <c r="P33" s="257" t="s">
        <v>672</v>
      </c>
      <c r="Q33" s="257"/>
      <c r="R33" s="257" t="s">
        <v>672</v>
      </c>
      <c r="S33" s="257"/>
      <c r="T33" s="257" t="s">
        <v>672</v>
      </c>
      <c r="U33" s="257"/>
      <c r="V33" s="257" t="s">
        <v>672</v>
      </c>
      <c r="W33" s="257"/>
      <c r="X33" s="257"/>
      <c r="Y33" s="257"/>
      <c r="Z33" s="257"/>
      <c r="AA33" s="257"/>
      <c r="AB33" s="257"/>
      <c r="AC33" s="257" t="s">
        <v>672</v>
      </c>
    </row>
    <row r="34" spans="1:29" ht="32" x14ac:dyDescent="0.2">
      <c r="A34" s="254" t="s">
        <v>271</v>
      </c>
      <c r="B34" s="254" t="s">
        <v>272</v>
      </c>
      <c r="C34" s="261" t="s">
        <v>3512</v>
      </c>
      <c r="D34" s="257" t="s">
        <v>666</v>
      </c>
      <c r="E34" s="257" t="s">
        <v>667</v>
      </c>
      <c r="F34" s="257" t="s">
        <v>674</v>
      </c>
      <c r="G34" s="257" t="s">
        <v>669</v>
      </c>
      <c r="H34" s="257" t="s">
        <v>670</v>
      </c>
      <c r="I34" s="257" t="s">
        <v>671</v>
      </c>
      <c r="J34" s="257" t="s">
        <v>672</v>
      </c>
      <c r="K34" s="257" t="s">
        <v>671</v>
      </c>
      <c r="L34" s="257" t="s">
        <v>672</v>
      </c>
      <c r="M34" s="257" t="s">
        <v>672</v>
      </c>
      <c r="N34" s="257"/>
      <c r="O34" s="257"/>
      <c r="P34" s="257"/>
      <c r="Q34" s="257" t="s">
        <v>672</v>
      </c>
      <c r="R34" s="257"/>
      <c r="S34" s="257"/>
      <c r="T34" s="257"/>
      <c r="U34" s="257"/>
      <c r="V34" s="257"/>
      <c r="W34" s="257" t="s">
        <v>672</v>
      </c>
      <c r="X34" s="257"/>
      <c r="Y34" s="257"/>
      <c r="Z34" s="257" t="s">
        <v>672</v>
      </c>
      <c r="AA34" s="257"/>
      <c r="AB34" s="257"/>
      <c r="AC34" s="257"/>
    </row>
    <row r="35" spans="1:29" ht="16" x14ac:dyDescent="0.2">
      <c r="A35" s="254" t="s">
        <v>279</v>
      </c>
      <c r="B35" s="254" t="s">
        <v>280</v>
      </c>
      <c r="C35" s="255"/>
      <c r="D35" s="257" t="s">
        <v>675</v>
      </c>
      <c r="E35" s="257" t="s">
        <v>687</v>
      </c>
      <c r="F35" s="257" t="s">
        <v>674</v>
      </c>
      <c r="G35" s="257" t="s">
        <v>669</v>
      </c>
      <c r="H35" s="257" t="s">
        <v>670</v>
      </c>
      <c r="I35" s="257" t="s">
        <v>671</v>
      </c>
      <c r="J35" s="257" t="s">
        <v>672</v>
      </c>
      <c r="K35" s="257" t="s">
        <v>671</v>
      </c>
      <c r="L35" s="257"/>
      <c r="M35" s="257" t="s">
        <v>672</v>
      </c>
      <c r="N35" s="257"/>
      <c r="O35" s="257" t="s">
        <v>672</v>
      </c>
      <c r="P35" s="257"/>
      <c r="Q35" s="257"/>
      <c r="R35" s="257"/>
      <c r="S35" s="257"/>
      <c r="T35" s="257"/>
      <c r="U35" s="257"/>
      <c r="V35" s="257"/>
      <c r="W35" s="257"/>
      <c r="X35" s="257"/>
      <c r="Y35" s="257"/>
      <c r="Z35" s="257"/>
      <c r="AA35" s="257"/>
      <c r="AB35" s="257" t="s">
        <v>672</v>
      </c>
      <c r="AC35" s="257"/>
    </row>
    <row r="36" spans="1:29" ht="16" x14ac:dyDescent="0.2">
      <c r="A36" s="254" t="s">
        <v>284</v>
      </c>
      <c r="B36" s="254" t="s">
        <v>285</v>
      </c>
      <c r="C36" s="255"/>
      <c r="D36" s="257" t="s">
        <v>675</v>
      </c>
      <c r="E36" s="257" t="s">
        <v>687</v>
      </c>
      <c r="F36" s="257" t="s">
        <v>680</v>
      </c>
      <c r="G36" s="257" t="s">
        <v>669</v>
      </c>
      <c r="H36" s="257" t="s">
        <v>670</v>
      </c>
      <c r="I36" s="257" t="s">
        <v>671</v>
      </c>
      <c r="J36" s="257" t="s">
        <v>672</v>
      </c>
      <c r="K36" s="257" t="s">
        <v>671</v>
      </c>
      <c r="L36" s="257"/>
      <c r="M36" s="257" t="s">
        <v>672</v>
      </c>
      <c r="N36" s="257"/>
      <c r="O36" s="257" t="s">
        <v>672</v>
      </c>
      <c r="P36" s="257"/>
      <c r="Q36" s="257"/>
      <c r="R36" s="257"/>
      <c r="S36" s="257"/>
      <c r="T36" s="257"/>
      <c r="U36" s="257"/>
      <c r="V36" s="257"/>
      <c r="W36" s="257"/>
      <c r="X36" s="257"/>
      <c r="Y36" s="257"/>
      <c r="Z36" s="257"/>
      <c r="AA36" s="257"/>
      <c r="AB36" s="257" t="s">
        <v>672</v>
      </c>
      <c r="AC36" s="257"/>
    </row>
    <row r="37" spans="1:29" ht="16" x14ac:dyDescent="0.2">
      <c r="A37" s="254" t="s">
        <v>289</v>
      </c>
      <c r="B37" s="254" t="s">
        <v>290</v>
      </c>
      <c r="C37" s="255" t="s">
        <v>3513</v>
      </c>
      <c r="D37" s="257" t="s">
        <v>666</v>
      </c>
      <c r="E37" s="257" t="s">
        <v>682</v>
      </c>
      <c r="F37" s="257" t="s">
        <v>680</v>
      </c>
      <c r="G37" s="257" t="s">
        <v>669</v>
      </c>
      <c r="H37" s="257" t="s">
        <v>670</v>
      </c>
      <c r="I37" s="257" t="s">
        <v>671</v>
      </c>
      <c r="J37" s="257" t="s">
        <v>672</v>
      </c>
      <c r="K37" s="257" t="s">
        <v>671</v>
      </c>
      <c r="L37" s="257" t="s">
        <v>672</v>
      </c>
      <c r="M37" s="257"/>
      <c r="N37" s="257" t="s">
        <v>672</v>
      </c>
      <c r="O37" s="257"/>
      <c r="P37" s="257"/>
      <c r="Q37" s="257"/>
      <c r="R37" s="257"/>
      <c r="S37" s="257"/>
      <c r="T37" s="257"/>
      <c r="U37" s="257" t="s">
        <v>672</v>
      </c>
      <c r="V37" s="257"/>
      <c r="W37" s="257"/>
      <c r="X37" s="257"/>
      <c r="Y37" s="257"/>
      <c r="Z37" s="257"/>
      <c r="AA37" s="257" t="s">
        <v>672</v>
      </c>
      <c r="AB37" s="257"/>
      <c r="AC37" s="257"/>
    </row>
    <row r="38" spans="1:29" ht="16" x14ac:dyDescent="0.2">
      <c r="A38" s="254" t="s">
        <v>294</v>
      </c>
      <c r="B38" s="254" t="s">
        <v>295</v>
      </c>
      <c r="C38" s="255" t="s">
        <v>3514</v>
      </c>
      <c r="D38" s="257" t="s">
        <v>666</v>
      </c>
      <c r="E38" s="257" t="s">
        <v>681</v>
      </c>
      <c r="F38" s="257" t="s">
        <v>680</v>
      </c>
      <c r="G38" s="257" t="s">
        <v>669</v>
      </c>
      <c r="H38" s="257" t="s">
        <v>670</v>
      </c>
      <c r="I38" s="257" t="s">
        <v>671</v>
      </c>
      <c r="J38" s="257" t="s">
        <v>672</v>
      </c>
      <c r="K38" s="257" t="s">
        <v>672</v>
      </c>
      <c r="L38" s="257" t="s">
        <v>672</v>
      </c>
      <c r="M38" s="257"/>
      <c r="N38" s="257"/>
      <c r="O38" s="257"/>
      <c r="P38" s="257"/>
      <c r="Q38" s="257"/>
      <c r="R38" s="257" t="s">
        <v>672</v>
      </c>
      <c r="S38" s="257" t="s">
        <v>672</v>
      </c>
      <c r="T38" s="257"/>
      <c r="U38" s="257"/>
      <c r="V38" s="257"/>
      <c r="W38" s="257" t="s">
        <v>672</v>
      </c>
      <c r="X38" s="257"/>
      <c r="Y38" s="257"/>
      <c r="Z38" s="257"/>
      <c r="AA38" s="257"/>
      <c r="AB38" s="257"/>
      <c r="AC38" s="257" t="s">
        <v>672</v>
      </c>
    </row>
    <row r="39" spans="1:29" ht="16" x14ac:dyDescent="0.2">
      <c r="A39" s="254" t="s">
        <v>320</v>
      </c>
      <c r="B39" s="254" t="s">
        <v>321</v>
      </c>
      <c r="C39" s="255"/>
      <c r="D39" s="257" t="s">
        <v>675</v>
      </c>
      <c r="E39" s="257" t="s">
        <v>687</v>
      </c>
      <c r="F39" s="257" t="s">
        <v>674</v>
      </c>
      <c r="G39" s="257" t="s">
        <v>669</v>
      </c>
      <c r="H39" s="257" t="s">
        <v>670</v>
      </c>
      <c r="I39" s="257" t="s">
        <v>671</v>
      </c>
      <c r="J39" s="257" t="s">
        <v>672</v>
      </c>
      <c r="K39" s="257"/>
      <c r="L39" s="257"/>
      <c r="M39" s="257" t="s">
        <v>672</v>
      </c>
      <c r="N39" s="257"/>
      <c r="O39" s="257" t="s">
        <v>672</v>
      </c>
      <c r="P39" s="257"/>
      <c r="Q39" s="257"/>
      <c r="R39" s="257"/>
      <c r="S39" s="257"/>
      <c r="T39" s="257"/>
      <c r="U39" s="257"/>
      <c r="V39" s="257"/>
      <c r="W39" s="257"/>
      <c r="X39" s="257"/>
      <c r="Y39" s="257"/>
      <c r="Z39" s="257"/>
      <c r="AA39" s="257"/>
      <c r="AB39" s="257" t="s">
        <v>672</v>
      </c>
      <c r="AC39" s="257"/>
    </row>
    <row r="40" spans="1:29" ht="16" x14ac:dyDescent="0.2">
      <c r="A40" s="254" t="s">
        <v>299</v>
      </c>
      <c r="B40" s="254" t="s">
        <v>300</v>
      </c>
      <c r="C40" s="261" t="s">
        <v>3489</v>
      </c>
      <c r="D40" s="257" t="s">
        <v>675</v>
      </c>
      <c r="E40" s="257" t="s">
        <v>687</v>
      </c>
      <c r="F40" s="257" t="s">
        <v>674</v>
      </c>
      <c r="G40" s="257" t="s">
        <v>669</v>
      </c>
      <c r="H40" s="257" t="s">
        <v>670</v>
      </c>
      <c r="I40" s="257" t="s">
        <v>671</v>
      </c>
      <c r="J40" s="257" t="s">
        <v>672</v>
      </c>
      <c r="K40" s="257" t="s">
        <v>671</v>
      </c>
      <c r="L40" s="257"/>
      <c r="M40" s="257" t="s">
        <v>672</v>
      </c>
      <c r="N40" s="257"/>
      <c r="O40" s="257" t="s">
        <v>672</v>
      </c>
      <c r="P40" s="257"/>
      <c r="Q40" s="257"/>
      <c r="R40" s="257"/>
      <c r="S40" s="257"/>
      <c r="T40" s="257"/>
      <c r="U40" s="257"/>
      <c r="V40" s="257"/>
      <c r="W40" s="257"/>
      <c r="X40" s="257"/>
      <c r="Y40" s="257"/>
      <c r="Z40" s="257"/>
      <c r="AA40" s="257"/>
      <c r="AB40" s="257" t="s">
        <v>672</v>
      </c>
      <c r="AC40" s="257"/>
    </row>
    <row r="41" spans="1:29" ht="16" x14ac:dyDescent="0.2">
      <c r="A41" s="254" t="s">
        <v>304</v>
      </c>
      <c r="B41" s="254" t="s">
        <v>305</v>
      </c>
      <c r="C41" s="255" t="s">
        <v>3515</v>
      </c>
      <c r="D41" s="257" t="s">
        <v>666</v>
      </c>
      <c r="E41" s="257" t="s">
        <v>667</v>
      </c>
      <c r="F41" s="257" t="s">
        <v>668</v>
      </c>
      <c r="G41" s="257" t="s">
        <v>669</v>
      </c>
      <c r="H41" s="257" t="s">
        <v>670</v>
      </c>
      <c r="I41" s="257" t="s">
        <v>671</v>
      </c>
      <c r="J41" s="257" t="s">
        <v>672</v>
      </c>
      <c r="K41" s="257" t="s">
        <v>672</v>
      </c>
      <c r="L41" s="257" t="s">
        <v>672</v>
      </c>
      <c r="M41" s="257"/>
      <c r="N41" s="257" t="s">
        <v>672</v>
      </c>
      <c r="O41" s="257"/>
      <c r="P41" s="257"/>
      <c r="Q41" s="257" t="s">
        <v>672</v>
      </c>
      <c r="R41" s="257"/>
      <c r="S41" s="257"/>
      <c r="T41" s="257"/>
      <c r="U41" s="257"/>
      <c r="V41" s="257"/>
      <c r="W41" s="257" t="s">
        <v>672</v>
      </c>
      <c r="X41" s="257"/>
      <c r="Y41" s="257"/>
      <c r="Z41" s="257" t="s">
        <v>672</v>
      </c>
      <c r="AA41" s="257"/>
      <c r="AB41" s="257"/>
      <c r="AC41" s="257"/>
    </row>
    <row r="42" spans="1:29" ht="64" x14ac:dyDescent="0.2">
      <c r="A42" s="254" t="s">
        <v>312</v>
      </c>
      <c r="B42" s="254" t="s">
        <v>313</v>
      </c>
      <c r="C42" s="261" t="s">
        <v>3516</v>
      </c>
      <c r="D42" s="257" t="s">
        <v>675</v>
      </c>
      <c r="E42" s="257" t="s">
        <v>676</v>
      </c>
      <c r="F42" s="257" t="s">
        <v>677</v>
      </c>
      <c r="G42" s="257" t="s">
        <v>678</v>
      </c>
      <c r="H42" s="257" t="s">
        <v>679</v>
      </c>
      <c r="I42" s="257" t="s">
        <v>671</v>
      </c>
      <c r="J42" s="257" t="s">
        <v>672</v>
      </c>
      <c r="K42" s="257" t="s">
        <v>671</v>
      </c>
      <c r="L42" s="257"/>
      <c r="M42" s="257"/>
      <c r="N42" s="257"/>
      <c r="O42" s="257" t="s">
        <v>672</v>
      </c>
      <c r="P42" s="257" t="s">
        <v>672</v>
      </c>
      <c r="Q42" s="257"/>
      <c r="R42" s="257"/>
      <c r="S42" s="257"/>
      <c r="T42" s="257"/>
      <c r="U42" s="257"/>
      <c r="V42" s="257"/>
      <c r="W42" s="257"/>
      <c r="X42" s="257"/>
      <c r="Y42" s="257"/>
      <c r="Z42" s="257"/>
      <c r="AA42" s="257"/>
      <c r="AB42" s="257"/>
      <c r="AC42" s="257"/>
    </row>
    <row r="43" spans="1:29" ht="16" x14ac:dyDescent="0.2">
      <c r="A43" s="254" t="s">
        <v>325</v>
      </c>
      <c r="B43" s="254" t="s">
        <v>326</v>
      </c>
      <c r="C43" s="255" t="s">
        <v>3517</v>
      </c>
      <c r="D43" s="257" t="s">
        <v>666</v>
      </c>
      <c r="E43" s="257" t="s">
        <v>667</v>
      </c>
      <c r="F43" s="257" t="s">
        <v>680</v>
      </c>
      <c r="G43" s="257" t="s">
        <v>669</v>
      </c>
      <c r="H43" s="257" t="s">
        <v>670</v>
      </c>
      <c r="I43" s="257" t="s">
        <v>671</v>
      </c>
      <c r="J43" s="257" t="s">
        <v>672</v>
      </c>
      <c r="K43" s="257" t="s">
        <v>671</v>
      </c>
      <c r="L43" s="257" t="s">
        <v>672</v>
      </c>
      <c r="M43" s="257"/>
      <c r="N43" s="257"/>
      <c r="O43" s="257"/>
      <c r="P43" s="257"/>
      <c r="Q43" s="257" t="s">
        <v>672</v>
      </c>
      <c r="R43" s="257"/>
      <c r="S43" s="257"/>
      <c r="T43" s="257"/>
      <c r="U43" s="257" t="s">
        <v>672</v>
      </c>
      <c r="V43" s="257"/>
      <c r="W43" s="257"/>
      <c r="X43" s="257" t="s">
        <v>672</v>
      </c>
      <c r="Y43" s="257" t="s">
        <v>672</v>
      </c>
      <c r="Z43" s="257"/>
      <c r="AA43" s="257"/>
      <c r="AB43" s="257"/>
      <c r="AC43" s="257"/>
    </row>
    <row r="44" spans="1:29" ht="16" x14ac:dyDescent="0.2">
      <c r="A44" s="254" t="s">
        <v>331</v>
      </c>
      <c r="B44" s="254" t="s">
        <v>332</v>
      </c>
      <c r="C44" s="255"/>
      <c r="D44" s="257" t="s">
        <v>675</v>
      </c>
      <c r="E44" s="257" t="s">
        <v>687</v>
      </c>
      <c r="F44" s="257" t="s">
        <v>677</v>
      </c>
      <c r="G44" s="257" t="s">
        <v>669</v>
      </c>
      <c r="H44" s="257" t="s">
        <v>670</v>
      </c>
      <c r="I44" s="257" t="s">
        <v>671</v>
      </c>
      <c r="J44" s="257" t="s">
        <v>672</v>
      </c>
      <c r="K44" s="257" t="s">
        <v>671</v>
      </c>
      <c r="L44" s="257"/>
      <c r="M44" s="257" t="s">
        <v>672</v>
      </c>
      <c r="N44" s="257"/>
      <c r="O44" s="257" t="s">
        <v>672</v>
      </c>
      <c r="P44" s="257"/>
      <c r="Q44" s="257"/>
      <c r="R44" s="257"/>
      <c r="S44" s="257"/>
      <c r="T44" s="257"/>
      <c r="U44" s="257"/>
      <c r="V44" s="257"/>
      <c r="W44" s="257"/>
      <c r="X44" s="257"/>
      <c r="Y44" s="257"/>
      <c r="Z44" s="257"/>
      <c r="AA44" s="257"/>
      <c r="AB44" s="257" t="s">
        <v>672</v>
      </c>
      <c r="AC44" s="257"/>
    </row>
    <row r="45" spans="1:29" ht="16" x14ac:dyDescent="0.2">
      <c r="A45" s="254" t="s">
        <v>336</v>
      </c>
      <c r="B45" s="254" t="s">
        <v>337</v>
      </c>
      <c r="C45" s="255"/>
      <c r="D45" s="257" t="s">
        <v>675</v>
      </c>
      <c r="E45" s="257" t="s">
        <v>684</v>
      </c>
      <c r="F45" s="257" t="s">
        <v>680</v>
      </c>
      <c r="G45" s="257" t="s">
        <v>669</v>
      </c>
      <c r="H45" s="257" t="s">
        <v>670</v>
      </c>
      <c r="I45" s="257" t="s">
        <v>671</v>
      </c>
      <c r="J45" s="257" t="s">
        <v>672</v>
      </c>
      <c r="K45" s="257" t="s">
        <v>671</v>
      </c>
      <c r="L45" s="257"/>
      <c r="M45" s="257" t="s">
        <v>672</v>
      </c>
      <c r="N45" s="257"/>
      <c r="O45" s="257" t="s">
        <v>672</v>
      </c>
      <c r="P45" s="257" t="s">
        <v>672</v>
      </c>
      <c r="Q45" s="257"/>
      <c r="R45" s="257"/>
      <c r="S45" s="257"/>
      <c r="T45" s="257"/>
      <c r="U45" s="257"/>
      <c r="V45" s="257"/>
      <c r="W45" s="257"/>
      <c r="X45" s="257"/>
      <c r="Y45" s="257"/>
      <c r="Z45" s="257"/>
      <c r="AA45" s="257"/>
      <c r="AB45" s="257" t="s">
        <v>672</v>
      </c>
      <c r="AC45" s="257"/>
    </row>
    <row r="46" spans="1:29" ht="16" x14ac:dyDescent="0.2">
      <c r="A46" s="254" t="s">
        <v>344</v>
      </c>
      <c r="B46" s="254" t="s">
        <v>345</v>
      </c>
      <c r="C46" s="255" t="s">
        <v>1848</v>
      </c>
      <c r="D46" s="257" t="s">
        <v>666</v>
      </c>
      <c r="E46" s="257" t="s">
        <v>681</v>
      </c>
      <c r="F46" s="257" t="s">
        <v>680</v>
      </c>
      <c r="G46" s="257" t="s">
        <v>669</v>
      </c>
      <c r="H46" s="257" t="s">
        <v>670</v>
      </c>
      <c r="I46" s="257" t="s">
        <v>671</v>
      </c>
      <c r="J46" s="257" t="s">
        <v>672</v>
      </c>
      <c r="K46" s="257" t="s">
        <v>671</v>
      </c>
      <c r="L46" s="257" t="s">
        <v>672</v>
      </c>
      <c r="M46" s="257"/>
      <c r="N46" s="257"/>
      <c r="O46" s="257"/>
      <c r="P46" s="257" t="s">
        <v>672</v>
      </c>
      <c r="Q46" s="257"/>
      <c r="R46" s="257" t="s">
        <v>672</v>
      </c>
      <c r="S46" s="257"/>
      <c r="T46" s="257" t="s">
        <v>672</v>
      </c>
      <c r="U46" s="257"/>
      <c r="V46" s="257"/>
      <c r="W46" s="257"/>
      <c r="X46" s="257"/>
      <c r="Y46" s="257"/>
      <c r="Z46" s="257"/>
      <c r="AA46" s="257"/>
      <c r="AB46" s="257"/>
      <c r="AC46" s="257" t="s">
        <v>672</v>
      </c>
    </row>
    <row r="47" spans="1:29" ht="48" x14ac:dyDescent="0.2">
      <c r="A47" s="254" t="s">
        <v>352</v>
      </c>
      <c r="B47" s="254" t="s">
        <v>353</v>
      </c>
      <c r="C47" s="261" t="s">
        <v>3518</v>
      </c>
      <c r="D47" s="257" t="s">
        <v>666</v>
      </c>
      <c r="E47" s="257" t="s">
        <v>682</v>
      </c>
      <c r="F47" s="257" t="s">
        <v>677</v>
      </c>
      <c r="G47" s="257" t="s">
        <v>669</v>
      </c>
      <c r="H47" s="257" t="s">
        <v>679</v>
      </c>
      <c r="I47" s="257" t="s">
        <v>672</v>
      </c>
      <c r="J47" s="257" t="s">
        <v>672</v>
      </c>
      <c r="K47" s="257" t="s">
        <v>671</v>
      </c>
      <c r="L47" s="257" t="s">
        <v>672</v>
      </c>
      <c r="M47" s="257"/>
      <c r="N47" s="257"/>
      <c r="O47" s="257"/>
      <c r="P47" s="257" t="s">
        <v>672</v>
      </c>
      <c r="Q47" s="257"/>
      <c r="R47" s="257"/>
      <c r="S47" s="257"/>
      <c r="T47" s="257"/>
      <c r="U47" s="257"/>
      <c r="V47" s="257"/>
      <c r="W47" s="257"/>
      <c r="X47" s="257"/>
      <c r="Y47" s="257"/>
      <c r="Z47" s="257"/>
      <c r="AA47" s="257" t="s">
        <v>672</v>
      </c>
      <c r="AB47" s="257"/>
      <c r="AC47" s="257"/>
    </row>
    <row r="48" spans="1:29" ht="16" x14ac:dyDescent="0.2">
      <c r="A48" s="254" t="s">
        <v>362</v>
      </c>
      <c r="B48" s="254" t="s">
        <v>363</v>
      </c>
      <c r="C48" s="255"/>
      <c r="D48" s="257" t="s">
        <v>675</v>
      </c>
      <c r="E48" s="257" t="s">
        <v>683</v>
      </c>
      <c r="F48" s="257" t="s">
        <v>674</v>
      </c>
      <c r="G48" s="257" t="s">
        <v>669</v>
      </c>
      <c r="H48" s="257" t="s">
        <v>670</v>
      </c>
      <c r="I48" s="257" t="s">
        <v>671</v>
      </c>
      <c r="J48" s="257" t="s">
        <v>672</v>
      </c>
      <c r="K48" s="257" t="s">
        <v>671</v>
      </c>
      <c r="L48" s="257" t="s">
        <v>672</v>
      </c>
      <c r="M48" s="257" t="s">
        <v>672</v>
      </c>
      <c r="N48" s="257"/>
      <c r="O48" s="257" t="s">
        <v>672</v>
      </c>
      <c r="P48" s="257"/>
      <c r="Q48" s="257"/>
      <c r="R48" s="257"/>
      <c r="S48" s="257"/>
      <c r="T48" s="257"/>
      <c r="U48" s="257"/>
      <c r="V48" s="257"/>
      <c r="W48" s="257"/>
      <c r="X48" s="257"/>
      <c r="Y48" s="257"/>
      <c r="Z48" s="257"/>
      <c r="AA48" s="257"/>
      <c r="AB48" s="257" t="s">
        <v>672</v>
      </c>
      <c r="AC48" s="257"/>
    </row>
    <row r="49" spans="1:29" ht="16" x14ac:dyDescent="0.2">
      <c r="A49" s="254" t="s">
        <v>370</v>
      </c>
      <c r="B49" s="254" t="s">
        <v>371</v>
      </c>
      <c r="C49" s="255" t="s">
        <v>3519</v>
      </c>
      <c r="D49" s="257" t="s">
        <v>666</v>
      </c>
      <c r="E49" s="257" t="s">
        <v>681</v>
      </c>
      <c r="F49" s="257" t="s">
        <v>677</v>
      </c>
      <c r="G49" s="257" t="s">
        <v>669</v>
      </c>
      <c r="H49" s="257" t="s">
        <v>670</v>
      </c>
      <c r="I49" s="257" t="s">
        <v>671</v>
      </c>
      <c r="J49" s="257" t="s">
        <v>672</v>
      </c>
      <c r="K49" s="257" t="s">
        <v>671</v>
      </c>
      <c r="L49" s="257" t="s">
        <v>672</v>
      </c>
      <c r="M49" s="257" t="s">
        <v>672</v>
      </c>
      <c r="N49" s="257"/>
      <c r="O49" s="257"/>
      <c r="P49" s="257" t="s">
        <v>672</v>
      </c>
      <c r="Q49" s="257"/>
      <c r="R49" s="257" t="s">
        <v>672</v>
      </c>
      <c r="S49" s="257"/>
      <c r="T49" s="257"/>
      <c r="U49" s="257"/>
      <c r="V49" s="257"/>
      <c r="W49" s="257"/>
      <c r="X49" s="257"/>
      <c r="Y49" s="257"/>
      <c r="Z49" s="257"/>
      <c r="AA49" s="257"/>
      <c r="AB49" s="257"/>
      <c r="AC49" s="257" t="s">
        <v>672</v>
      </c>
    </row>
    <row r="50" spans="1:29" ht="16" x14ac:dyDescent="0.2">
      <c r="A50" s="254" t="s">
        <v>375</v>
      </c>
      <c r="B50" s="254" t="s">
        <v>376</v>
      </c>
      <c r="C50" s="255"/>
      <c r="D50" s="257" t="s">
        <v>675</v>
      </c>
      <c r="E50" s="257" t="s">
        <v>684</v>
      </c>
      <c r="F50" s="257" t="s">
        <v>680</v>
      </c>
      <c r="G50" s="257" t="s">
        <v>669</v>
      </c>
      <c r="H50" s="257" t="s">
        <v>670</v>
      </c>
      <c r="I50" s="257" t="s">
        <v>671</v>
      </c>
      <c r="J50" s="257" t="s">
        <v>672</v>
      </c>
      <c r="K50" s="257" t="s">
        <v>671</v>
      </c>
      <c r="L50" s="257"/>
      <c r="M50" s="257" t="s">
        <v>672</v>
      </c>
      <c r="N50" s="257"/>
      <c r="O50" s="257" t="s">
        <v>672</v>
      </c>
      <c r="P50" s="257"/>
      <c r="Q50" s="257"/>
      <c r="R50" s="257"/>
      <c r="S50" s="257"/>
      <c r="T50" s="257"/>
      <c r="U50" s="257"/>
      <c r="V50" s="257"/>
      <c r="W50" s="257"/>
      <c r="X50" s="257"/>
      <c r="Y50" s="257"/>
      <c r="Z50" s="257"/>
      <c r="AA50" s="257"/>
      <c r="AB50" s="257" t="s">
        <v>672</v>
      </c>
      <c r="AC50" s="257"/>
    </row>
    <row r="51" spans="1:29" ht="16" x14ac:dyDescent="0.2">
      <c r="A51" s="254" t="s">
        <v>383</v>
      </c>
      <c r="B51" s="254" t="s">
        <v>384</v>
      </c>
      <c r="C51" s="255" t="s">
        <v>1848</v>
      </c>
      <c r="D51" s="257" t="s">
        <v>666</v>
      </c>
      <c r="E51" s="257" t="s">
        <v>667</v>
      </c>
      <c r="F51" s="257" t="s">
        <v>674</v>
      </c>
      <c r="G51" s="257" t="s">
        <v>669</v>
      </c>
      <c r="H51" s="257" t="s">
        <v>670</v>
      </c>
      <c r="I51" s="257" t="s">
        <v>671</v>
      </c>
      <c r="J51" s="257" t="s">
        <v>672</v>
      </c>
      <c r="K51" s="257" t="s">
        <v>671</v>
      </c>
      <c r="L51" s="257" t="s">
        <v>672</v>
      </c>
      <c r="M51" s="257"/>
      <c r="N51" s="257"/>
      <c r="O51" s="257"/>
      <c r="P51" s="257"/>
      <c r="Q51" s="257" t="s">
        <v>672</v>
      </c>
      <c r="R51" s="257"/>
      <c r="S51" s="257"/>
      <c r="T51" s="257"/>
      <c r="U51" s="257"/>
      <c r="V51" s="257"/>
      <c r="W51" s="257" t="s">
        <v>672</v>
      </c>
      <c r="X51" s="257"/>
      <c r="Y51" s="257"/>
      <c r="Z51" s="257" t="s">
        <v>672</v>
      </c>
      <c r="AA51" s="257"/>
      <c r="AB51" s="257"/>
      <c r="AC51" s="257"/>
    </row>
    <row r="52" spans="1:29" ht="16" x14ac:dyDescent="0.2">
      <c r="A52" s="254" t="s">
        <v>402</v>
      </c>
      <c r="B52" s="254" t="s">
        <v>403</v>
      </c>
      <c r="C52" s="255"/>
      <c r="D52" s="257" t="s">
        <v>666</v>
      </c>
      <c r="E52" s="257" t="s">
        <v>686</v>
      </c>
      <c r="F52" s="257" t="s">
        <v>668</v>
      </c>
      <c r="G52" s="257" t="s">
        <v>669</v>
      </c>
      <c r="H52" s="257" t="s">
        <v>670</v>
      </c>
      <c r="I52" s="257" t="s">
        <v>671</v>
      </c>
      <c r="J52" s="257" t="s">
        <v>672</v>
      </c>
      <c r="K52" s="257" t="s">
        <v>671</v>
      </c>
      <c r="L52" s="257" t="s">
        <v>672</v>
      </c>
      <c r="M52" s="257"/>
      <c r="N52" s="257" t="s">
        <v>672</v>
      </c>
      <c r="O52" s="257"/>
      <c r="P52" s="257"/>
      <c r="Q52" s="257"/>
      <c r="R52" s="257"/>
      <c r="S52" s="257"/>
      <c r="T52" s="257"/>
      <c r="U52" s="257" t="s">
        <v>672</v>
      </c>
      <c r="V52" s="257"/>
      <c r="W52" s="257"/>
      <c r="X52" s="257" t="s">
        <v>672</v>
      </c>
      <c r="Y52" s="257" t="s">
        <v>672</v>
      </c>
      <c r="Z52" s="257"/>
      <c r="AA52" s="257"/>
      <c r="AB52" s="257"/>
      <c r="AC52" s="257"/>
    </row>
    <row r="53" spans="1:29" ht="16" x14ac:dyDescent="0.2">
      <c r="A53" s="254" t="s">
        <v>407</v>
      </c>
      <c r="B53" s="254" t="s">
        <v>408</v>
      </c>
      <c r="C53" s="255" t="s">
        <v>1848</v>
      </c>
      <c r="D53" s="257" t="s">
        <v>666</v>
      </c>
      <c r="E53" s="257" t="s">
        <v>681</v>
      </c>
      <c r="F53" s="257" t="s">
        <v>674</v>
      </c>
      <c r="G53" s="257" t="s">
        <v>669</v>
      </c>
      <c r="H53" s="257" t="s">
        <v>670</v>
      </c>
      <c r="I53" s="257" t="s">
        <v>671</v>
      </c>
      <c r="J53" s="257" t="s">
        <v>672</v>
      </c>
      <c r="K53" s="257" t="s">
        <v>671</v>
      </c>
      <c r="L53" s="257" t="s">
        <v>672</v>
      </c>
      <c r="M53" s="257"/>
      <c r="N53" s="257"/>
      <c r="O53" s="257"/>
      <c r="P53" s="257" t="s">
        <v>672</v>
      </c>
      <c r="Q53" s="257"/>
      <c r="R53" s="257" t="s">
        <v>672</v>
      </c>
      <c r="S53" s="257" t="s">
        <v>672</v>
      </c>
      <c r="T53" s="257"/>
      <c r="U53" s="257"/>
      <c r="V53" s="257" t="s">
        <v>672</v>
      </c>
      <c r="W53" s="257"/>
      <c r="X53" s="257"/>
      <c r="Y53" s="257"/>
      <c r="Z53" s="257"/>
      <c r="AA53" s="257"/>
      <c r="AB53" s="257"/>
      <c r="AC53" s="257" t="s">
        <v>672</v>
      </c>
    </row>
    <row r="54" spans="1:29" ht="16" x14ac:dyDescent="0.2">
      <c r="A54" s="254" t="s">
        <v>412</v>
      </c>
      <c r="B54" s="254" t="s">
        <v>413</v>
      </c>
      <c r="C54" s="255"/>
      <c r="D54" s="257" t="s">
        <v>666</v>
      </c>
      <c r="E54" s="257" t="s">
        <v>681</v>
      </c>
      <c r="F54" s="257" t="s">
        <v>680</v>
      </c>
      <c r="G54" s="257" t="s">
        <v>669</v>
      </c>
      <c r="H54" s="257" t="s">
        <v>670</v>
      </c>
      <c r="I54" s="257" t="s">
        <v>671</v>
      </c>
      <c r="J54" s="257" t="s">
        <v>672</v>
      </c>
      <c r="K54" s="257" t="s">
        <v>672</v>
      </c>
      <c r="L54" s="257" t="s">
        <v>672</v>
      </c>
      <c r="M54" s="257"/>
      <c r="N54" s="257"/>
      <c r="O54" s="257"/>
      <c r="P54" s="257"/>
      <c r="Q54" s="257"/>
      <c r="R54" s="257"/>
      <c r="S54" s="257"/>
      <c r="T54" s="257"/>
      <c r="U54" s="257"/>
      <c r="V54" s="257"/>
      <c r="W54" s="257"/>
      <c r="X54" s="257"/>
      <c r="Y54" s="257"/>
      <c r="Z54" s="257"/>
      <c r="AA54" s="257"/>
      <c r="AB54" s="257" t="s">
        <v>672</v>
      </c>
      <c r="AC54" s="257" t="s">
        <v>672</v>
      </c>
    </row>
    <row r="55" spans="1:29" ht="16" x14ac:dyDescent="0.2">
      <c r="A55" s="254" t="s">
        <v>417</v>
      </c>
      <c r="B55" s="254" t="s">
        <v>418</v>
      </c>
      <c r="C55" s="255"/>
      <c r="D55" s="257" t="s">
        <v>675</v>
      </c>
      <c r="E55" s="257" t="s">
        <v>683</v>
      </c>
      <c r="F55" s="257" t="s">
        <v>674</v>
      </c>
      <c r="G55" s="257" t="s">
        <v>669</v>
      </c>
      <c r="H55" s="257" t="s">
        <v>670</v>
      </c>
      <c r="I55" s="257" t="s">
        <v>671</v>
      </c>
      <c r="J55" s="257" t="s">
        <v>672</v>
      </c>
      <c r="K55" s="257" t="s">
        <v>671</v>
      </c>
      <c r="L55" s="257"/>
      <c r="M55" s="257" t="s">
        <v>672</v>
      </c>
      <c r="N55" s="257"/>
      <c r="O55" s="257" t="s">
        <v>672</v>
      </c>
      <c r="P55" s="257"/>
      <c r="Q55" s="257"/>
      <c r="R55" s="257"/>
      <c r="S55" s="257"/>
      <c r="T55" s="257"/>
      <c r="U55" s="257"/>
      <c r="V55" s="257"/>
      <c r="W55" s="257"/>
      <c r="X55" s="257"/>
      <c r="Y55" s="257"/>
      <c r="Z55" s="257"/>
      <c r="AA55" s="257"/>
      <c r="AB55" s="257" t="s">
        <v>672</v>
      </c>
      <c r="AC55" s="257"/>
    </row>
    <row r="56" spans="1:29" ht="16" x14ac:dyDescent="0.2">
      <c r="A56" s="254" t="s">
        <v>422</v>
      </c>
      <c r="B56" s="254" t="s">
        <v>423</v>
      </c>
      <c r="C56" s="255"/>
      <c r="D56" s="257" t="s">
        <v>666</v>
      </c>
      <c r="E56" s="257" t="s">
        <v>686</v>
      </c>
      <c r="F56" s="257" t="s">
        <v>674</v>
      </c>
      <c r="G56" s="257" t="s">
        <v>669</v>
      </c>
      <c r="H56" s="257" t="s">
        <v>670</v>
      </c>
      <c r="I56" s="257" t="s">
        <v>671</v>
      </c>
      <c r="J56" s="257" t="s">
        <v>672</v>
      </c>
      <c r="K56" s="257" t="s">
        <v>671</v>
      </c>
      <c r="L56" s="257" t="s">
        <v>672</v>
      </c>
      <c r="M56" s="257"/>
      <c r="N56" s="257" t="s">
        <v>672</v>
      </c>
      <c r="O56" s="257"/>
      <c r="P56" s="257"/>
      <c r="Q56" s="257"/>
      <c r="R56" s="257"/>
      <c r="S56" s="257"/>
      <c r="T56" s="257"/>
      <c r="U56" s="257" t="s">
        <v>672</v>
      </c>
      <c r="V56" s="257"/>
      <c r="W56" s="257"/>
      <c r="X56" s="257"/>
      <c r="Y56" s="257" t="s">
        <v>672</v>
      </c>
      <c r="Z56" s="257"/>
      <c r="AA56" s="257"/>
      <c r="AB56" s="257"/>
      <c r="AC56" s="257"/>
    </row>
    <row r="57" spans="1:29" ht="16" x14ac:dyDescent="0.2">
      <c r="A57" s="254" t="s">
        <v>427</v>
      </c>
      <c r="B57" s="254" t="s">
        <v>428</v>
      </c>
      <c r="C57" s="255" t="s">
        <v>3489</v>
      </c>
      <c r="D57" s="257" t="s">
        <v>675</v>
      </c>
      <c r="E57" s="257" t="s">
        <v>683</v>
      </c>
      <c r="F57" s="257" t="s">
        <v>674</v>
      </c>
      <c r="G57" s="257" t="s">
        <v>669</v>
      </c>
      <c r="H57" s="257" t="s">
        <v>670</v>
      </c>
      <c r="I57" s="257" t="s">
        <v>671</v>
      </c>
      <c r="J57" s="257" t="s">
        <v>672</v>
      </c>
      <c r="K57" s="257" t="s">
        <v>672</v>
      </c>
      <c r="L57" s="257"/>
      <c r="M57" s="257" t="s">
        <v>672</v>
      </c>
      <c r="N57" s="257"/>
      <c r="O57" s="257" t="s">
        <v>672</v>
      </c>
      <c r="P57" s="257"/>
      <c r="Q57" s="257"/>
      <c r="R57" s="257"/>
      <c r="S57" s="257"/>
      <c r="T57" s="257"/>
      <c r="U57" s="257"/>
      <c r="V57" s="257"/>
      <c r="W57" s="257"/>
      <c r="X57" s="257"/>
      <c r="Y57" s="257"/>
      <c r="Z57" s="257"/>
      <c r="AA57" s="257"/>
      <c r="AB57" s="257" t="s">
        <v>672</v>
      </c>
      <c r="AC57" s="257"/>
    </row>
    <row r="58" spans="1:29" ht="16" x14ac:dyDescent="0.2">
      <c r="A58" s="254" t="s">
        <v>432</v>
      </c>
      <c r="B58" s="254" t="s">
        <v>433</v>
      </c>
      <c r="C58" s="255"/>
      <c r="D58" s="257" t="s">
        <v>666</v>
      </c>
      <c r="E58" s="257" t="s">
        <v>686</v>
      </c>
      <c r="F58" s="257" t="s">
        <v>680</v>
      </c>
      <c r="G58" s="257" t="s">
        <v>669</v>
      </c>
      <c r="H58" s="257" t="s">
        <v>670</v>
      </c>
      <c r="I58" s="257" t="s">
        <v>671</v>
      </c>
      <c r="J58" s="257" t="s">
        <v>672</v>
      </c>
      <c r="K58" s="257" t="s">
        <v>671</v>
      </c>
      <c r="L58" s="257" t="s">
        <v>672</v>
      </c>
      <c r="M58" s="257"/>
      <c r="N58" s="257" t="s">
        <v>672</v>
      </c>
      <c r="O58" s="257"/>
      <c r="P58" s="257"/>
      <c r="Q58" s="257"/>
      <c r="R58" s="257"/>
      <c r="S58" s="257"/>
      <c r="T58" s="257"/>
      <c r="U58" s="257" t="s">
        <v>672</v>
      </c>
      <c r="V58" s="257"/>
      <c r="W58" s="257"/>
      <c r="X58" s="257" t="s">
        <v>672</v>
      </c>
      <c r="Y58" s="257" t="s">
        <v>672</v>
      </c>
      <c r="Z58" s="257"/>
      <c r="AA58" s="257"/>
      <c r="AB58" s="257"/>
      <c r="AC58" s="257"/>
    </row>
    <row r="59" spans="1:29" ht="16" x14ac:dyDescent="0.2">
      <c r="A59" s="254" t="s">
        <v>437</v>
      </c>
      <c r="B59" s="254" t="s">
        <v>438</v>
      </c>
      <c r="C59" s="255"/>
      <c r="D59" s="257" t="s">
        <v>675</v>
      </c>
      <c r="E59" s="257" t="s">
        <v>684</v>
      </c>
      <c r="F59" s="257" t="s">
        <v>680</v>
      </c>
      <c r="G59" s="257" t="s">
        <v>669</v>
      </c>
      <c r="H59" s="257" t="s">
        <v>670</v>
      </c>
      <c r="I59" s="257" t="s">
        <v>671</v>
      </c>
      <c r="J59" s="257" t="s">
        <v>672</v>
      </c>
      <c r="K59" s="257" t="s">
        <v>672</v>
      </c>
      <c r="L59" s="257"/>
      <c r="M59" s="257" t="s">
        <v>672</v>
      </c>
      <c r="N59" s="257"/>
      <c r="O59" s="257" t="s">
        <v>672</v>
      </c>
      <c r="P59" s="257"/>
      <c r="Q59" s="257"/>
      <c r="R59" s="257"/>
      <c r="S59" s="257"/>
      <c r="T59" s="257"/>
      <c r="U59" s="257"/>
      <c r="V59" s="257"/>
      <c r="W59" s="257"/>
      <c r="X59" s="257"/>
      <c r="Y59" s="257"/>
      <c r="Z59" s="257"/>
      <c r="AA59" s="257"/>
      <c r="AB59" s="257" t="s">
        <v>672</v>
      </c>
      <c r="AC59" s="257"/>
    </row>
    <row r="60" spans="1:29" ht="16" x14ac:dyDescent="0.2">
      <c r="A60" s="254" t="s">
        <v>442</v>
      </c>
      <c r="B60" s="254" t="s">
        <v>443</v>
      </c>
      <c r="C60" s="255" t="s">
        <v>3520</v>
      </c>
      <c r="D60" s="257" t="s">
        <v>666</v>
      </c>
      <c r="E60" s="257" t="s">
        <v>681</v>
      </c>
      <c r="F60" s="257" t="s">
        <v>680</v>
      </c>
      <c r="G60" s="257" t="s">
        <v>669</v>
      </c>
      <c r="H60" s="257" t="s">
        <v>670</v>
      </c>
      <c r="I60" s="257" t="s">
        <v>671</v>
      </c>
      <c r="J60" s="257" t="s">
        <v>672</v>
      </c>
      <c r="K60" s="257" t="s">
        <v>671</v>
      </c>
      <c r="L60" s="257" t="s">
        <v>672</v>
      </c>
      <c r="M60" s="257"/>
      <c r="N60" s="257"/>
      <c r="O60" s="257"/>
      <c r="P60" s="257" t="s">
        <v>672</v>
      </c>
      <c r="Q60" s="257"/>
      <c r="R60" s="257" t="s">
        <v>672</v>
      </c>
      <c r="S60" s="257" t="s">
        <v>672</v>
      </c>
      <c r="T60" s="257"/>
      <c r="U60" s="257"/>
      <c r="V60" s="257"/>
      <c r="W60" s="257"/>
      <c r="X60" s="257"/>
      <c r="Y60" s="257"/>
      <c r="Z60" s="257"/>
      <c r="AA60" s="257"/>
      <c r="AB60" s="257"/>
      <c r="AC60" s="257" t="s">
        <v>672</v>
      </c>
    </row>
    <row r="61" spans="1:29" ht="16" x14ac:dyDescent="0.2">
      <c r="A61" s="254" t="s">
        <v>206</v>
      </c>
      <c r="B61" s="254" t="s">
        <v>501</v>
      </c>
      <c r="C61" s="255" t="s">
        <v>3521</v>
      </c>
      <c r="D61" s="257" t="s">
        <v>666</v>
      </c>
      <c r="E61" s="257" t="s">
        <v>682</v>
      </c>
      <c r="F61" s="257" t="s">
        <v>677</v>
      </c>
      <c r="G61" s="257" t="s">
        <v>685</v>
      </c>
      <c r="H61" s="257" t="s">
        <v>670</v>
      </c>
      <c r="I61" s="257" t="s">
        <v>671</v>
      </c>
      <c r="J61" s="257" t="s">
        <v>672</v>
      </c>
      <c r="K61" s="257"/>
      <c r="L61" s="257"/>
      <c r="M61" s="257"/>
      <c r="N61" s="257"/>
      <c r="O61" s="257"/>
      <c r="P61" s="257" t="s">
        <v>672</v>
      </c>
      <c r="Q61" s="257"/>
      <c r="R61" s="257"/>
      <c r="S61" s="257"/>
      <c r="T61" s="257"/>
      <c r="U61" s="257"/>
      <c r="V61" s="257"/>
      <c r="W61" s="257"/>
      <c r="X61" s="257"/>
      <c r="Y61" s="257"/>
      <c r="Z61" s="257"/>
      <c r="AA61" s="257" t="s">
        <v>672</v>
      </c>
      <c r="AB61" s="257"/>
      <c r="AC61" s="257"/>
    </row>
    <row r="62" spans="1:29" ht="16" x14ac:dyDescent="0.2">
      <c r="A62" s="254" t="s">
        <v>394</v>
      </c>
      <c r="B62" s="254" t="s">
        <v>395</v>
      </c>
      <c r="C62" s="255" t="s">
        <v>3522</v>
      </c>
      <c r="D62" s="257" t="s">
        <v>666</v>
      </c>
      <c r="E62" s="257" t="s">
        <v>682</v>
      </c>
      <c r="F62" s="257" t="s">
        <v>677</v>
      </c>
      <c r="G62" s="257" t="s">
        <v>685</v>
      </c>
      <c r="H62" s="257" t="s">
        <v>670</v>
      </c>
      <c r="I62" s="257" t="s">
        <v>671</v>
      </c>
      <c r="J62" s="257" t="s">
        <v>672</v>
      </c>
      <c r="K62" s="257"/>
      <c r="L62" s="257"/>
      <c r="M62" s="257"/>
      <c r="N62" s="257"/>
      <c r="O62" s="257"/>
      <c r="P62" s="257" t="s">
        <v>672</v>
      </c>
      <c r="Q62" s="257"/>
      <c r="R62" s="257"/>
      <c r="S62" s="257"/>
      <c r="T62" s="257"/>
      <c r="U62" s="257"/>
      <c r="V62" s="257"/>
      <c r="W62" s="257"/>
      <c r="X62" s="257"/>
      <c r="Y62" s="257"/>
      <c r="Z62" s="257"/>
      <c r="AA62" s="257" t="s">
        <v>672</v>
      </c>
      <c r="AB62" s="257"/>
      <c r="AC62" s="257"/>
    </row>
    <row r="63" spans="1:29" ht="16" x14ac:dyDescent="0.2">
      <c r="A63" s="254" t="s">
        <v>227</v>
      </c>
      <c r="B63" s="254" t="s">
        <v>228</v>
      </c>
      <c r="C63" s="255"/>
      <c r="D63" s="257" t="s">
        <v>666</v>
      </c>
      <c r="E63" s="257" t="s">
        <v>667</v>
      </c>
      <c r="F63" s="257" t="s">
        <v>674</v>
      </c>
      <c r="G63" s="257" t="s">
        <v>669</v>
      </c>
      <c r="H63" s="257" t="s">
        <v>670</v>
      </c>
      <c r="I63" s="257" t="s">
        <v>671</v>
      </c>
      <c r="J63" s="257" t="s">
        <v>671</v>
      </c>
      <c r="K63" s="257" t="s">
        <v>671</v>
      </c>
      <c r="L63" s="257" t="s">
        <v>672</v>
      </c>
      <c r="M63" s="257"/>
      <c r="N63" s="257"/>
      <c r="O63" s="257"/>
      <c r="P63" s="257"/>
      <c r="Q63" s="257"/>
      <c r="R63" s="257"/>
      <c r="S63" s="257"/>
      <c r="T63" s="257"/>
      <c r="U63" s="257"/>
      <c r="V63" s="257"/>
      <c r="W63" s="257"/>
      <c r="X63" s="257"/>
      <c r="Y63" s="257"/>
      <c r="Z63" s="257"/>
      <c r="AA63" s="257"/>
      <c r="AB63" s="257"/>
      <c r="AC63" s="257"/>
    </row>
    <row r="64" spans="1:29" ht="16" x14ac:dyDescent="0.2">
      <c r="A64" s="254" t="s">
        <v>357</v>
      </c>
      <c r="B64" s="254" t="s">
        <v>358</v>
      </c>
      <c r="C64" s="255"/>
      <c r="D64" s="257" t="s">
        <v>689</v>
      </c>
      <c r="E64" s="257" t="s">
        <v>690</v>
      </c>
      <c r="F64" s="257" t="s">
        <v>674</v>
      </c>
      <c r="G64" s="257" t="s">
        <v>678</v>
      </c>
      <c r="H64" s="257" t="s">
        <v>670</v>
      </c>
      <c r="I64" s="257" t="s">
        <v>672</v>
      </c>
      <c r="J64" s="257" t="s">
        <v>671</v>
      </c>
      <c r="K64" s="257" t="s">
        <v>671</v>
      </c>
      <c r="L64" s="257" t="s">
        <v>672</v>
      </c>
      <c r="M64" s="257"/>
      <c r="N64" s="257"/>
      <c r="O64" s="257"/>
      <c r="P64" s="257" t="s">
        <v>672</v>
      </c>
      <c r="Q64" s="257"/>
      <c r="R64" s="257"/>
      <c r="S64" s="257"/>
      <c r="T64" s="257"/>
      <c r="U64" s="257"/>
      <c r="V64" s="257"/>
      <c r="W64" s="257"/>
      <c r="X64" s="257" t="s">
        <v>672</v>
      </c>
      <c r="Y64" s="257"/>
      <c r="Z64" s="257"/>
      <c r="AA64" s="257"/>
      <c r="AB64" s="257"/>
      <c r="AC64" s="257"/>
    </row>
    <row r="65" spans="3:29" ht="16" x14ac:dyDescent="0.25">
      <c r="C65" s="258">
        <f>COUNTA(C14:C64)</f>
        <v>26</v>
      </c>
      <c r="D65" s="246"/>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row>
    <row r="66" spans="3:29" ht="16" x14ac:dyDescent="0.25">
      <c r="D66" s="246"/>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row>
  </sheetData>
  <autoFilter ref="A13:AC65" xr:uid="{5CA3F234-A04B-47FE-B001-509303CD41A7}"/>
  <hyperlinks>
    <hyperlink ref="B11" location="TOC!A1" display="&lt;&lt;&lt; Back to TOC" xr:uid="{8D53F24A-6DFD-9E47-99D5-BE562E1CA7A8}"/>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FD7C5F-D443-D44F-B84D-293294C2724F}">
  <sheetPr>
    <tabColor rgb="FFFFC000"/>
  </sheetPr>
  <dimension ref="A1:AD66"/>
  <sheetViews>
    <sheetView zoomScaleNormal="100" workbookViewId="0">
      <pane xSplit="2" ySplit="13" topLeftCell="C58"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4" width="20.5" style="245" customWidth="1"/>
    <col min="5" max="16384" width="8.6640625" style="245"/>
  </cols>
  <sheetData>
    <row r="1" spans="1:30" ht="16" x14ac:dyDescent="0.25">
      <c r="A1" s="51" t="s">
        <v>111</v>
      </c>
      <c r="B1" s="39" t="s">
        <v>98</v>
      </c>
      <c r="E1" s="246"/>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row>
    <row r="2" spans="1:30" ht="16" x14ac:dyDescent="0.25">
      <c r="A2" s="51" t="s">
        <v>112</v>
      </c>
      <c r="B2" s="39" t="s">
        <v>99</v>
      </c>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row>
    <row r="3" spans="1:30" ht="16" x14ac:dyDescent="0.25">
      <c r="A3" s="51" t="s">
        <v>113</v>
      </c>
      <c r="B3" s="20" t="s">
        <v>3523</v>
      </c>
      <c r="E3" s="246"/>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row>
    <row r="4" spans="1:30" ht="16" x14ac:dyDescent="0.25">
      <c r="A4" s="19" t="s">
        <v>4</v>
      </c>
      <c r="B4" s="20" t="s">
        <v>11</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row>
    <row r="5" spans="1:30" ht="16" x14ac:dyDescent="0.25">
      <c r="A5" s="19" t="s">
        <v>5</v>
      </c>
      <c r="B5" s="20" t="s">
        <v>24</v>
      </c>
    </row>
    <row r="6" spans="1:30" ht="16" x14ac:dyDescent="0.25">
      <c r="A6" s="19" t="s">
        <v>6</v>
      </c>
      <c r="B6" s="20" t="s">
        <v>25</v>
      </c>
    </row>
    <row r="7" spans="1:30" ht="16" x14ac:dyDescent="0.25">
      <c r="A7" s="19" t="s">
        <v>3438</v>
      </c>
      <c r="B7" s="20" t="s">
        <v>12</v>
      </c>
      <c r="E7" s="247"/>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row>
    <row r="8" spans="1:30" ht="16" x14ac:dyDescent="0.25">
      <c r="A8" s="19" t="s">
        <v>120</v>
      </c>
      <c r="B8" s="20" t="s">
        <v>3524</v>
      </c>
      <c r="E8" s="247"/>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row>
    <row r="9" spans="1:30" ht="16" x14ac:dyDescent="0.25">
      <c r="A9" s="19" t="s">
        <v>3440</v>
      </c>
      <c r="B9" s="248" t="s">
        <v>3525</v>
      </c>
      <c r="E9" s="247"/>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row>
    <row r="10" spans="1:30" ht="16" x14ac:dyDescent="0.25">
      <c r="A10" s="19"/>
      <c r="B10" s="249"/>
      <c r="E10" s="247"/>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row>
    <row r="11" spans="1:30" ht="21" x14ac:dyDescent="0.3">
      <c r="B11" s="250" t="s">
        <v>3442</v>
      </c>
      <c r="E11" s="247"/>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row>
    <row r="12" spans="1:30" x14ac:dyDescent="0.2">
      <c r="E12" s="247"/>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row>
    <row r="13" spans="1:30" s="253" customFormat="1" ht="17" x14ac:dyDescent="0.25">
      <c r="A13" s="251" t="s">
        <v>116</v>
      </c>
      <c r="B13" s="251" t="s">
        <v>117</v>
      </c>
      <c r="C13" s="27" t="s">
        <v>3443</v>
      </c>
      <c r="D13" s="28" t="s">
        <v>3440</v>
      </c>
      <c r="E13" s="252" t="s">
        <v>635</v>
      </c>
      <c r="F13" s="252" t="s">
        <v>636</v>
      </c>
      <c r="G13" s="252" t="s">
        <v>637</v>
      </c>
      <c r="H13" s="252" t="s">
        <v>638</v>
      </c>
      <c r="I13" s="252" t="s">
        <v>639</v>
      </c>
      <c r="J13" s="252" t="s">
        <v>640</v>
      </c>
      <c r="K13" s="252" t="s">
        <v>641</v>
      </c>
      <c r="L13" s="252" t="s">
        <v>642</v>
      </c>
      <c r="M13" s="252" t="s">
        <v>643</v>
      </c>
      <c r="N13" s="252" t="s">
        <v>644</v>
      </c>
      <c r="O13" s="252" t="s">
        <v>645</v>
      </c>
      <c r="P13" s="252" t="s">
        <v>646</v>
      </c>
      <c r="Q13" s="252" t="s">
        <v>647</v>
      </c>
      <c r="R13" s="252" t="s">
        <v>648</v>
      </c>
      <c r="S13" s="252" t="s">
        <v>649</v>
      </c>
      <c r="T13" s="252" t="s">
        <v>650</v>
      </c>
      <c r="U13" s="252" t="s">
        <v>651</v>
      </c>
      <c r="V13" s="252" t="s">
        <v>652</v>
      </c>
      <c r="W13" s="252" t="s">
        <v>653</v>
      </c>
      <c r="X13" s="252" t="s">
        <v>654</v>
      </c>
      <c r="Y13" s="252" t="s">
        <v>655</v>
      </c>
      <c r="Z13" s="252" t="s">
        <v>656</v>
      </c>
      <c r="AA13" s="252" t="s">
        <v>657</v>
      </c>
      <c r="AB13" s="252" t="s">
        <v>658</v>
      </c>
      <c r="AC13" s="252" t="s">
        <v>659</v>
      </c>
      <c r="AD13" s="252" t="s">
        <v>660</v>
      </c>
    </row>
    <row r="14" spans="1:30" ht="16" x14ac:dyDescent="0.2">
      <c r="A14" s="254" t="s">
        <v>122</v>
      </c>
      <c r="B14" s="254" t="s">
        <v>123</v>
      </c>
      <c r="C14" s="255"/>
      <c r="D14" s="275"/>
      <c r="E14" s="257" t="s">
        <v>666</v>
      </c>
      <c r="F14" s="257" t="s">
        <v>667</v>
      </c>
      <c r="G14" s="257" t="s">
        <v>668</v>
      </c>
      <c r="H14" s="257" t="s">
        <v>669</v>
      </c>
      <c r="I14" s="257" t="s">
        <v>670</v>
      </c>
      <c r="J14" s="257" t="s">
        <v>671</v>
      </c>
      <c r="K14" s="257" t="s">
        <v>672</v>
      </c>
      <c r="L14" s="257" t="s">
        <v>672</v>
      </c>
      <c r="M14" s="257" t="s">
        <v>672</v>
      </c>
      <c r="N14" s="257"/>
      <c r="O14" s="257" t="s">
        <v>672</v>
      </c>
      <c r="P14" s="257"/>
      <c r="Q14" s="257"/>
      <c r="R14" s="257" t="s">
        <v>672</v>
      </c>
      <c r="S14" s="257"/>
      <c r="T14" s="257"/>
      <c r="U14" s="257"/>
      <c r="V14" s="257" t="s">
        <v>672</v>
      </c>
      <c r="W14" s="257"/>
      <c r="X14" s="257"/>
      <c r="Y14" s="257"/>
      <c r="Z14" s="257" t="s">
        <v>672</v>
      </c>
      <c r="AA14" s="257"/>
      <c r="AB14" s="257"/>
      <c r="AC14" s="257"/>
      <c r="AD14" s="257"/>
    </row>
    <row r="15" spans="1:30" ht="16" x14ac:dyDescent="0.2">
      <c r="A15" s="254" t="s">
        <v>130</v>
      </c>
      <c r="B15" s="254" t="s">
        <v>131</v>
      </c>
      <c r="C15" s="255"/>
      <c r="D15" s="276"/>
      <c r="E15" s="257" t="s">
        <v>666</v>
      </c>
      <c r="F15" s="257" t="s">
        <v>673</v>
      </c>
      <c r="G15" s="257" t="s">
        <v>674</v>
      </c>
      <c r="H15" s="257" t="s">
        <v>669</v>
      </c>
      <c r="I15" s="257" t="s">
        <v>670</v>
      </c>
      <c r="J15" s="257" t="s">
        <v>671</v>
      </c>
      <c r="K15" s="257" t="s">
        <v>672</v>
      </c>
      <c r="L15" s="257" t="s">
        <v>671</v>
      </c>
      <c r="M15" s="257"/>
      <c r="N15" s="257"/>
      <c r="O15" s="257" t="s">
        <v>672</v>
      </c>
      <c r="P15" s="257"/>
      <c r="Q15" s="257"/>
      <c r="R15" s="257"/>
      <c r="S15" s="257"/>
      <c r="T15" s="257"/>
      <c r="U15" s="257"/>
      <c r="V15" s="257"/>
      <c r="W15" s="257"/>
      <c r="X15" s="257"/>
      <c r="Y15" s="257"/>
      <c r="Z15" s="257" t="s">
        <v>672</v>
      </c>
      <c r="AA15" s="257"/>
      <c r="AB15" s="257"/>
      <c r="AC15" s="257"/>
      <c r="AD15" s="257"/>
    </row>
    <row r="16" spans="1:30" ht="208" x14ac:dyDescent="0.2">
      <c r="A16" s="254" t="s">
        <v>136</v>
      </c>
      <c r="B16" s="254" t="s">
        <v>137</v>
      </c>
      <c r="C16" s="261" t="s">
        <v>3526</v>
      </c>
      <c r="D16" s="276" t="s">
        <v>3525</v>
      </c>
      <c r="E16" s="257" t="s">
        <v>675</v>
      </c>
      <c r="F16" s="257" t="s">
        <v>676</v>
      </c>
      <c r="G16" s="257" t="s">
        <v>677</v>
      </c>
      <c r="H16" s="257" t="s">
        <v>678</v>
      </c>
      <c r="I16" s="257" t="s">
        <v>679</v>
      </c>
      <c r="J16" s="257" t="s">
        <v>672</v>
      </c>
      <c r="K16" s="257" t="s">
        <v>672</v>
      </c>
      <c r="L16" s="257" t="s">
        <v>671</v>
      </c>
      <c r="M16" s="257"/>
      <c r="N16" s="257"/>
      <c r="O16" s="257"/>
      <c r="P16" s="257" t="s">
        <v>672</v>
      </c>
      <c r="Q16" s="257" t="s">
        <v>672</v>
      </c>
      <c r="R16" s="257"/>
      <c r="S16" s="257"/>
      <c r="T16" s="257"/>
      <c r="U16" s="257"/>
      <c r="V16" s="257"/>
      <c r="W16" s="257"/>
      <c r="X16" s="257"/>
      <c r="Y16" s="257"/>
      <c r="Z16" s="257"/>
      <c r="AA16" s="257"/>
      <c r="AB16" s="257"/>
      <c r="AC16" s="257"/>
      <c r="AD16" s="257"/>
    </row>
    <row r="17" spans="1:30" ht="16" x14ac:dyDescent="0.2">
      <c r="A17" s="254" t="s">
        <v>141</v>
      </c>
      <c r="B17" s="254" t="s">
        <v>142</v>
      </c>
      <c r="C17" s="255"/>
      <c r="D17" s="276"/>
      <c r="E17" s="257" t="s">
        <v>666</v>
      </c>
      <c r="F17" s="257" t="s">
        <v>673</v>
      </c>
      <c r="G17" s="257" t="s">
        <v>674</v>
      </c>
      <c r="H17" s="257" t="s">
        <v>669</v>
      </c>
      <c r="I17" s="257" t="s">
        <v>670</v>
      </c>
      <c r="J17" s="257" t="s">
        <v>671</v>
      </c>
      <c r="K17" s="257" t="s">
        <v>672</v>
      </c>
      <c r="L17" s="257" t="s">
        <v>671</v>
      </c>
      <c r="M17" s="257" t="s">
        <v>672</v>
      </c>
      <c r="N17" s="257"/>
      <c r="O17" s="257" t="s">
        <v>672</v>
      </c>
      <c r="P17" s="257"/>
      <c r="Q17" s="257"/>
      <c r="R17" s="257"/>
      <c r="S17" s="257"/>
      <c r="T17" s="257"/>
      <c r="U17" s="257"/>
      <c r="V17" s="257" t="s">
        <v>672</v>
      </c>
      <c r="W17" s="257"/>
      <c r="X17" s="257"/>
      <c r="Y17" s="257"/>
      <c r="Z17" s="257" t="s">
        <v>672</v>
      </c>
      <c r="AA17" s="257"/>
      <c r="AB17" s="257"/>
      <c r="AC17" s="257"/>
      <c r="AD17" s="257"/>
    </row>
    <row r="18" spans="1:30" ht="16" x14ac:dyDescent="0.2">
      <c r="A18" s="254" t="s">
        <v>146</v>
      </c>
      <c r="B18" s="254" t="s">
        <v>147</v>
      </c>
      <c r="C18" s="255"/>
      <c r="D18" s="276"/>
      <c r="E18" s="257" t="s">
        <v>666</v>
      </c>
      <c r="F18" s="257" t="s">
        <v>667</v>
      </c>
      <c r="G18" s="257" t="s">
        <v>680</v>
      </c>
      <c r="H18" s="257" t="s">
        <v>669</v>
      </c>
      <c r="I18" s="257" t="s">
        <v>670</v>
      </c>
      <c r="J18" s="257" t="s">
        <v>671</v>
      </c>
      <c r="K18" s="257" t="s">
        <v>672</v>
      </c>
      <c r="L18" s="257" t="s">
        <v>672</v>
      </c>
      <c r="M18" s="257" t="s">
        <v>672</v>
      </c>
      <c r="N18" s="257"/>
      <c r="O18" s="257"/>
      <c r="P18" s="257"/>
      <c r="Q18" s="257"/>
      <c r="R18" s="257" t="s">
        <v>672</v>
      </c>
      <c r="S18" s="257"/>
      <c r="T18" s="257"/>
      <c r="U18" s="257"/>
      <c r="V18" s="257"/>
      <c r="W18" s="257"/>
      <c r="X18" s="257" t="s">
        <v>672</v>
      </c>
      <c r="Y18" s="257"/>
      <c r="Z18" s="257"/>
      <c r="AA18" s="257" t="s">
        <v>672</v>
      </c>
      <c r="AB18" s="257"/>
      <c r="AC18" s="257"/>
      <c r="AD18" s="257"/>
    </row>
    <row r="19" spans="1:30" ht="16" x14ac:dyDescent="0.2">
      <c r="A19" s="254" t="s">
        <v>151</v>
      </c>
      <c r="B19" s="254" t="s">
        <v>152</v>
      </c>
      <c r="C19" s="255"/>
      <c r="D19" s="276"/>
      <c r="E19" s="257" t="s">
        <v>666</v>
      </c>
      <c r="F19" s="257" t="s">
        <v>667</v>
      </c>
      <c r="G19" s="257" t="s">
        <v>680</v>
      </c>
      <c r="H19" s="257" t="s">
        <v>669</v>
      </c>
      <c r="I19" s="257" t="s">
        <v>670</v>
      </c>
      <c r="J19" s="257" t="s">
        <v>671</v>
      </c>
      <c r="K19" s="257" t="s">
        <v>672</v>
      </c>
      <c r="L19" s="257" t="s">
        <v>672</v>
      </c>
      <c r="M19" s="257" t="s">
        <v>672</v>
      </c>
      <c r="N19" s="257"/>
      <c r="O19" s="257" t="s">
        <v>672</v>
      </c>
      <c r="P19" s="257"/>
      <c r="Q19" s="257"/>
      <c r="R19" s="257" t="s">
        <v>672</v>
      </c>
      <c r="S19" s="257"/>
      <c r="T19" s="257"/>
      <c r="U19" s="257"/>
      <c r="V19" s="257"/>
      <c r="W19" s="257"/>
      <c r="X19" s="257" t="s">
        <v>672</v>
      </c>
      <c r="Y19" s="257"/>
      <c r="Z19" s="257"/>
      <c r="AA19" s="257" t="s">
        <v>672</v>
      </c>
      <c r="AB19" s="257"/>
      <c r="AC19" s="257"/>
      <c r="AD19" s="257"/>
    </row>
    <row r="20" spans="1:30" ht="16" x14ac:dyDescent="0.2">
      <c r="A20" s="254" t="s">
        <v>162</v>
      </c>
      <c r="B20" s="254" t="s">
        <v>163</v>
      </c>
      <c r="C20" s="255"/>
      <c r="D20" s="276"/>
      <c r="E20" s="257" t="s">
        <v>666</v>
      </c>
      <c r="F20" s="257" t="s">
        <v>681</v>
      </c>
      <c r="G20" s="257" t="s">
        <v>677</v>
      </c>
      <c r="H20" s="257" t="s">
        <v>669</v>
      </c>
      <c r="I20" s="257" t="s">
        <v>670</v>
      </c>
      <c r="J20" s="257" t="s">
        <v>671</v>
      </c>
      <c r="K20" s="257" t="s">
        <v>672</v>
      </c>
      <c r="L20" s="257" t="s">
        <v>671</v>
      </c>
      <c r="M20" s="257" t="s">
        <v>672</v>
      </c>
      <c r="N20" s="257"/>
      <c r="O20" s="257"/>
      <c r="P20" s="257"/>
      <c r="Q20" s="257" t="s">
        <v>672</v>
      </c>
      <c r="R20" s="257"/>
      <c r="S20" s="257" t="s">
        <v>672</v>
      </c>
      <c r="T20" s="257"/>
      <c r="U20" s="257" t="s">
        <v>672</v>
      </c>
      <c r="V20" s="257"/>
      <c r="W20" s="257"/>
      <c r="X20" s="257"/>
      <c r="Y20" s="257"/>
      <c r="Z20" s="257"/>
      <c r="AA20" s="257"/>
      <c r="AB20" s="257"/>
      <c r="AC20" s="257"/>
      <c r="AD20" s="257" t="s">
        <v>672</v>
      </c>
    </row>
    <row r="21" spans="1:30" ht="16" x14ac:dyDescent="0.2">
      <c r="A21" s="254" t="s">
        <v>170</v>
      </c>
      <c r="B21" s="254" t="s">
        <v>171</v>
      </c>
      <c r="C21" s="255"/>
      <c r="D21" s="276"/>
      <c r="E21" s="257" t="s">
        <v>666</v>
      </c>
      <c r="F21" s="257" t="s">
        <v>681</v>
      </c>
      <c r="G21" s="257" t="s">
        <v>680</v>
      </c>
      <c r="H21" s="257" t="s">
        <v>669</v>
      </c>
      <c r="I21" s="257" t="s">
        <v>670</v>
      </c>
      <c r="J21" s="257" t="s">
        <v>671</v>
      </c>
      <c r="K21" s="257" t="s">
        <v>672</v>
      </c>
      <c r="L21" s="257" t="s">
        <v>672</v>
      </c>
      <c r="M21" s="257" t="s">
        <v>672</v>
      </c>
      <c r="N21" s="257"/>
      <c r="O21" s="257"/>
      <c r="P21" s="257"/>
      <c r="Q21" s="257"/>
      <c r="R21" s="257"/>
      <c r="S21" s="257" t="s">
        <v>672</v>
      </c>
      <c r="T21" s="257"/>
      <c r="U21" s="257"/>
      <c r="V21" s="257"/>
      <c r="W21" s="257"/>
      <c r="X21" s="257"/>
      <c r="Y21" s="257"/>
      <c r="Z21" s="257"/>
      <c r="AA21" s="257"/>
      <c r="AB21" s="257"/>
      <c r="AC21" s="257"/>
      <c r="AD21" s="257" t="s">
        <v>672</v>
      </c>
    </row>
    <row r="22" spans="1:30" ht="16" x14ac:dyDescent="0.2">
      <c r="A22" s="254" t="s">
        <v>178</v>
      </c>
      <c r="B22" s="254" t="s">
        <v>179</v>
      </c>
      <c r="C22" s="261"/>
      <c r="D22" s="276"/>
      <c r="E22" s="257" t="s">
        <v>666</v>
      </c>
      <c r="F22" s="257" t="s">
        <v>682</v>
      </c>
      <c r="G22" s="257" t="s">
        <v>674</v>
      </c>
      <c r="H22" s="257" t="s">
        <v>669</v>
      </c>
      <c r="I22" s="257" t="s">
        <v>670</v>
      </c>
      <c r="J22" s="257" t="s">
        <v>672</v>
      </c>
      <c r="K22" s="257" t="s">
        <v>672</v>
      </c>
      <c r="L22" s="257" t="s">
        <v>671</v>
      </c>
      <c r="M22" s="257" t="s">
        <v>672</v>
      </c>
      <c r="N22" s="257"/>
      <c r="O22" s="257"/>
      <c r="P22" s="257"/>
      <c r="Q22" s="257" t="s">
        <v>672</v>
      </c>
      <c r="R22" s="257"/>
      <c r="S22" s="257"/>
      <c r="T22" s="257" t="s">
        <v>672</v>
      </c>
      <c r="U22" s="257"/>
      <c r="V22" s="257" t="s">
        <v>672</v>
      </c>
      <c r="W22" s="257"/>
      <c r="X22" s="257"/>
      <c r="Y22" s="257" t="s">
        <v>672</v>
      </c>
      <c r="Z22" s="257"/>
      <c r="AA22" s="257"/>
      <c r="AB22" s="257" t="s">
        <v>672</v>
      </c>
      <c r="AC22" s="257"/>
      <c r="AD22" s="257"/>
    </row>
    <row r="23" spans="1:30" ht="16" x14ac:dyDescent="0.2">
      <c r="A23" s="254" t="s">
        <v>186</v>
      </c>
      <c r="B23" s="254" t="s">
        <v>187</v>
      </c>
      <c r="C23" s="255"/>
      <c r="D23" s="275"/>
      <c r="E23" s="257" t="s">
        <v>675</v>
      </c>
      <c r="F23" s="257" t="s">
        <v>683</v>
      </c>
      <c r="G23" s="257" t="s">
        <v>674</v>
      </c>
      <c r="H23" s="257" t="s">
        <v>669</v>
      </c>
      <c r="I23" s="257" t="s">
        <v>670</v>
      </c>
      <c r="J23" s="257" t="s">
        <v>671</v>
      </c>
      <c r="K23" s="257" t="s">
        <v>672</v>
      </c>
      <c r="L23" s="257" t="s">
        <v>671</v>
      </c>
      <c r="M23" s="257"/>
      <c r="N23" s="257" t="s">
        <v>672</v>
      </c>
      <c r="O23" s="257"/>
      <c r="P23" s="257" t="s">
        <v>672</v>
      </c>
      <c r="Q23" s="257"/>
      <c r="R23" s="257"/>
      <c r="S23" s="257"/>
      <c r="T23" s="257"/>
      <c r="U23" s="257"/>
      <c r="V23" s="257"/>
      <c r="W23" s="257"/>
      <c r="X23" s="257"/>
      <c r="Y23" s="257"/>
      <c r="Z23" s="257"/>
      <c r="AA23" s="257"/>
      <c r="AB23" s="257"/>
      <c r="AC23" s="257" t="s">
        <v>672</v>
      </c>
      <c r="AD23" s="257"/>
    </row>
    <row r="24" spans="1:30" ht="16" x14ac:dyDescent="0.2">
      <c r="A24" s="254" t="s">
        <v>194</v>
      </c>
      <c r="B24" s="254" t="s">
        <v>195</v>
      </c>
      <c r="C24" s="255"/>
      <c r="D24" s="275"/>
      <c r="E24" s="257" t="s">
        <v>675</v>
      </c>
      <c r="F24" s="257" t="s">
        <v>684</v>
      </c>
      <c r="G24" s="257" t="s">
        <v>674</v>
      </c>
      <c r="H24" s="257" t="s">
        <v>669</v>
      </c>
      <c r="I24" s="257" t="s">
        <v>670</v>
      </c>
      <c r="J24" s="257" t="s">
        <v>671</v>
      </c>
      <c r="K24" s="257" t="s">
        <v>672</v>
      </c>
      <c r="L24" s="257" t="s">
        <v>671</v>
      </c>
      <c r="M24" s="257" t="s">
        <v>672</v>
      </c>
      <c r="N24" s="257" t="s">
        <v>672</v>
      </c>
      <c r="O24" s="257"/>
      <c r="P24" s="257" t="s">
        <v>672</v>
      </c>
      <c r="Q24" s="257"/>
      <c r="R24" s="257"/>
      <c r="S24" s="257"/>
      <c r="T24" s="257"/>
      <c r="U24" s="257"/>
      <c r="V24" s="257"/>
      <c r="W24" s="257"/>
      <c r="X24" s="257"/>
      <c r="Y24" s="257"/>
      <c r="Z24" s="257"/>
      <c r="AA24" s="257"/>
      <c r="AB24" s="257"/>
      <c r="AC24" s="257" t="s">
        <v>672</v>
      </c>
      <c r="AD24" s="257"/>
    </row>
    <row r="25" spans="1:30" ht="16" x14ac:dyDescent="0.2">
      <c r="A25" s="254" t="s">
        <v>199</v>
      </c>
      <c r="B25" s="254" t="s">
        <v>200</v>
      </c>
      <c r="C25" s="255"/>
      <c r="D25" s="276"/>
      <c r="E25" s="257" t="s">
        <v>666</v>
      </c>
      <c r="F25" s="257" t="s">
        <v>673</v>
      </c>
      <c r="G25" s="257" t="s">
        <v>674</v>
      </c>
      <c r="H25" s="257" t="s">
        <v>669</v>
      </c>
      <c r="I25" s="257" t="s">
        <v>670</v>
      </c>
      <c r="J25" s="257" t="s">
        <v>671</v>
      </c>
      <c r="K25" s="257" t="s">
        <v>672</v>
      </c>
      <c r="L25" s="257" t="s">
        <v>671</v>
      </c>
      <c r="M25" s="257"/>
      <c r="N25" s="257"/>
      <c r="O25" s="257"/>
      <c r="P25" s="257"/>
      <c r="Q25" s="257"/>
      <c r="R25" s="257"/>
      <c r="S25" s="257"/>
      <c r="T25" s="257"/>
      <c r="U25" s="257"/>
      <c r="V25" s="257" t="s">
        <v>672</v>
      </c>
      <c r="W25" s="257"/>
      <c r="X25" s="257"/>
      <c r="Y25" s="257"/>
      <c r="Z25" s="257" t="s">
        <v>672</v>
      </c>
      <c r="AA25" s="257"/>
      <c r="AB25" s="257"/>
      <c r="AC25" s="257"/>
      <c r="AD25" s="257"/>
    </row>
    <row r="26" spans="1:30" ht="16" x14ac:dyDescent="0.2">
      <c r="A26" s="254" t="s">
        <v>211</v>
      </c>
      <c r="B26" s="254" t="s">
        <v>212</v>
      </c>
      <c r="C26" s="261"/>
      <c r="D26" s="276"/>
      <c r="E26" s="257" t="s">
        <v>666</v>
      </c>
      <c r="F26" s="257" t="s">
        <v>667</v>
      </c>
      <c r="G26" s="257" t="s">
        <v>680</v>
      </c>
      <c r="H26" s="257" t="s">
        <v>669</v>
      </c>
      <c r="I26" s="257" t="s">
        <v>670</v>
      </c>
      <c r="J26" s="257" t="s">
        <v>672</v>
      </c>
      <c r="K26" s="257" t="s">
        <v>672</v>
      </c>
      <c r="L26" s="257" t="s">
        <v>671</v>
      </c>
      <c r="M26" s="257" t="s">
        <v>672</v>
      </c>
      <c r="N26" s="257"/>
      <c r="O26" s="257"/>
      <c r="P26" s="257"/>
      <c r="Q26" s="257"/>
      <c r="R26" s="257" t="s">
        <v>672</v>
      </c>
      <c r="S26" s="257"/>
      <c r="T26" s="257"/>
      <c r="U26" s="257"/>
      <c r="V26" s="257"/>
      <c r="W26" s="257"/>
      <c r="X26" s="257" t="s">
        <v>672</v>
      </c>
      <c r="Y26" s="257" t="s">
        <v>672</v>
      </c>
      <c r="Z26" s="257"/>
      <c r="AA26" s="257" t="s">
        <v>672</v>
      </c>
      <c r="AB26" s="257"/>
      <c r="AC26" s="257"/>
      <c r="AD26" s="257"/>
    </row>
    <row r="27" spans="1:30" ht="16" x14ac:dyDescent="0.2">
      <c r="A27" s="254" t="s">
        <v>222</v>
      </c>
      <c r="B27" s="254" t="s">
        <v>223</v>
      </c>
      <c r="C27" s="255"/>
      <c r="D27" s="276"/>
      <c r="E27" s="257" t="s">
        <v>666</v>
      </c>
      <c r="F27" s="257" t="s">
        <v>681</v>
      </c>
      <c r="G27" s="257" t="s">
        <v>680</v>
      </c>
      <c r="H27" s="257" t="s">
        <v>669</v>
      </c>
      <c r="I27" s="257" t="s">
        <v>670</v>
      </c>
      <c r="J27" s="257" t="s">
        <v>672</v>
      </c>
      <c r="K27" s="257" t="s">
        <v>672</v>
      </c>
      <c r="L27" s="257" t="s">
        <v>671</v>
      </c>
      <c r="M27" s="257" t="s">
        <v>672</v>
      </c>
      <c r="N27" s="257"/>
      <c r="O27" s="257"/>
      <c r="P27" s="257"/>
      <c r="Q27" s="257" t="s">
        <v>672</v>
      </c>
      <c r="R27" s="257"/>
      <c r="S27" s="257" t="s">
        <v>672</v>
      </c>
      <c r="T27" s="257"/>
      <c r="U27" s="257" t="s">
        <v>672</v>
      </c>
      <c r="V27" s="257"/>
      <c r="W27" s="257" t="s">
        <v>672</v>
      </c>
      <c r="X27" s="257"/>
      <c r="Y27" s="257"/>
      <c r="Z27" s="257"/>
      <c r="AA27" s="257"/>
      <c r="AB27" s="257"/>
      <c r="AC27" s="257"/>
      <c r="AD27" s="257" t="s">
        <v>672</v>
      </c>
    </row>
    <row r="28" spans="1:30" ht="86.25" customHeight="1" x14ac:dyDescent="0.2">
      <c r="A28" s="254" t="s">
        <v>232</v>
      </c>
      <c r="B28" s="254" t="s">
        <v>233</v>
      </c>
      <c r="C28" s="261" t="s">
        <v>3527</v>
      </c>
      <c r="D28" s="276" t="s">
        <v>3525</v>
      </c>
      <c r="E28" s="257" t="s">
        <v>666</v>
      </c>
      <c r="F28" s="257" t="s">
        <v>682</v>
      </c>
      <c r="G28" s="257" t="s">
        <v>677</v>
      </c>
      <c r="H28" s="257" t="s">
        <v>678</v>
      </c>
      <c r="I28" s="257" t="s">
        <v>679</v>
      </c>
      <c r="J28" s="257" t="s">
        <v>672</v>
      </c>
      <c r="K28" s="257" t="s">
        <v>672</v>
      </c>
      <c r="L28" s="257" t="s">
        <v>671</v>
      </c>
      <c r="M28" s="257" t="s">
        <v>672</v>
      </c>
      <c r="N28" s="257"/>
      <c r="O28" s="257"/>
      <c r="P28" s="257"/>
      <c r="Q28" s="257" t="s">
        <v>672</v>
      </c>
      <c r="R28" s="257"/>
      <c r="S28" s="257"/>
      <c r="T28" s="257"/>
      <c r="U28" s="257"/>
      <c r="V28" s="257"/>
      <c r="W28" s="257"/>
      <c r="X28" s="257"/>
      <c r="Y28" s="257"/>
      <c r="Z28" s="257"/>
      <c r="AA28" s="257"/>
      <c r="AB28" s="257"/>
      <c r="AC28" s="257"/>
      <c r="AD28" s="257"/>
    </row>
    <row r="29" spans="1:30" ht="16" x14ac:dyDescent="0.2">
      <c r="A29" s="254" t="s">
        <v>240</v>
      </c>
      <c r="B29" s="254" t="s">
        <v>241</v>
      </c>
      <c r="C29" s="255"/>
      <c r="D29" s="276"/>
      <c r="E29" s="257" t="s">
        <v>666</v>
      </c>
      <c r="F29" s="257" t="s">
        <v>686</v>
      </c>
      <c r="G29" s="257" t="s">
        <v>674</v>
      </c>
      <c r="H29" s="257" t="s">
        <v>669</v>
      </c>
      <c r="I29" s="257" t="s">
        <v>670</v>
      </c>
      <c r="J29" s="257" t="s">
        <v>671</v>
      </c>
      <c r="K29" s="257" t="s">
        <v>672</v>
      </c>
      <c r="L29" s="257" t="s">
        <v>671</v>
      </c>
      <c r="M29" s="257"/>
      <c r="N29" s="257"/>
      <c r="O29" s="257" t="s">
        <v>672</v>
      </c>
      <c r="P29" s="257"/>
      <c r="Q29" s="257"/>
      <c r="R29" s="257"/>
      <c r="S29" s="257"/>
      <c r="T29" s="257"/>
      <c r="U29" s="257"/>
      <c r="V29" s="257" t="s">
        <v>672</v>
      </c>
      <c r="W29" s="257"/>
      <c r="X29" s="257"/>
      <c r="Y29" s="257" t="s">
        <v>672</v>
      </c>
      <c r="Z29" s="257" t="s">
        <v>672</v>
      </c>
      <c r="AA29" s="257"/>
      <c r="AB29" s="257"/>
      <c r="AC29" s="257"/>
      <c r="AD29" s="257"/>
    </row>
    <row r="30" spans="1:30" ht="16" x14ac:dyDescent="0.2">
      <c r="A30" s="254" t="s">
        <v>245</v>
      </c>
      <c r="B30" s="254" t="s">
        <v>246</v>
      </c>
      <c r="C30" s="255"/>
      <c r="D30" s="275"/>
      <c r="E30" s="257" t="s">
        <v>675</v>
      </c>
      <c r="F30" s="257" t="s">
        <v>687</v>
      </c>
      <c r="G30" s="257" t="s">
        <v>680</v>
      </c>
      <c r="H30" s="257" t="s">
        <v>669</v>
      </c>
      <c r="I30" s="257" t="s">
        <v>670</v>
      </c>
      <c r="J30" s="257" t="s">
        <v>671</v>
      </c>
      <c r="K30" s="257" t="s">
        <v>672</v>
      </c>
      <c r="L30" s="257" t="s">
        <v>672</v>
      </c>
      <c r="M30" s="257"/>
      <c r="N30" s="257" t="s">
        <v>672</v>
      </c>
      <c r="O30" s="257"/>
      <c r="P30" s="257" t="s">
        <v>672</v>
      </c>
      <c r="Q30" s="257"/>
      <c r="R30" s="257"/>
      <c r="S30" s="257"/>
      <c r="T30" s="257"/>
      <c r="U30" s="257"/>
      <c r="V30" s="257"/>
      <c r="W30" s="257"/>
      <c r="X30" s="257"/>
      <c r="Y30" s="257"/>
      <c r="Z30" s="257"/>
      <c r="AA30" s="257"/>
      <c r="AB30" s="257"/>
      <c r="AC30" s="257" t="s">
        <v>672</v>
      </c>
      <c r="AD30" s="257"/>
    </row>
    <row r="31" spans="1:30" ht="16" x14ac:dyDescent="0.2">
      <c r="A31" s="254" t="s">
        <v>250</v>
      </c>
      <c r="B31" s="254" t="s">
        <v>251</v>
      </c>
      <c r="C31" s="255"/>
      <c r="D31" s="276"/>
      <c r="E31" s="257" t="s">
        <v>666</v>
      </c>
      <c r="F31" s="257" t="s">
        <v>686</v>
      </c>
      <c r="G31" s="257" t="s">
        <v>680</v>
      </c>
      <c r="H31" s="257" t="s">
        <v>669</v>
      </c>
      <c r="I31" s="257" t="s">
        <v>670</v>
      </c>
      <c r="J31" s="257" t="s">
        <v>671</v>
      </c>
      <c r="K31" s="257" t="s">
        <v>672</v>
      </c>
      <c r="L31" s="257" t="s">
        <v>671</v>
      </c>
      <c r="M31" s="257" t="s">
        <v>672</v>
      </c>
      <c r="N31" s="257"/>
      <c r="O31" s="257" t="s">
        <v>672</v>
      </c>
      <c r="P31" s="257"/>
      <c r="Q31" s="257"/>
      <c r="R31" s="257"/>
      <c r="S31" s="257"/>
      <c r="T31" s="257"/>
      <c r="U31" s="257"/>
      <c r="V31" s="257" t="s">
        <v>672</v>
      </c>
      <c r="W31" s="257"/>
      <c r="X31" s="257"/>
      <c r="Y31" s="257" t="s">
        <v>672</v>
      </c>
      <c r="Z31" s="257" t="s">
        <v>672</v>
      </c>
      <c r="AA31" s="257"/>
      <c r="AB31" s="257"/>
      <c r="AC31" s="257"/>
      <c r="AD31" s="257"/>
    </row>
    <row r="32" spans="1:30" ht="16" x14ac:dyDescent="0.2">
      <c r="A32" s="254" t="s">
        <v>255</v>
      </c>
      <c r="B32" s="254" t="s">
        <v>256</v>
      </c>
      <c r="C32" s="255"/>
      <c r="D32" s="276"/>
      <c r="E32" s="257" t="s">
        <v>666</v>
      </c>
      <c r="F32" s="257" t="s">
        <v>681</v>
      </c>
      <c r="G32" s="257" t="s">
        <v>680</v>
      </c>
      <c r="H32" s="257" t="s">
        <v>669</v>
      </c>
      <c r="I32" s="257" t="s">
        <v>670</v>
      </c>
      <c r="J32" s="257" t="s">
        <v>671</v>
      </c>
      <c r="K32" s="257" t="s">
        <v>672</v>
      </c>
      <c r="L32" s="257" t="s">
        <v>672</v>
      </c>
      <c r="M32" s="257" t="s">
        <v>672</v>
      </c>
      <c r="N32" s="257"/>
      <c r="O32" s="257" t="s">
        <v>672</v>
      </c>
      <c r="P32" s="257"/>
      <c r="Q32" s="257"/>
      <c r="R32" s="257"/>
      <c r="S32" s="257" t="s">
        <v>672</v>
      </c>
      <c r="T32" s="257" t="s">
        <v>672</v>
      </c>
      <c r="U32" s="257"/>
      <c r="V32" s="257"/>
      <c r="W32" s="257"/>
      <c r="X32" s="257"/>
      <c r="Y32" s="257"/>
      <c r="Z32" s="257"/>
      <c r="AA32" s="257"/>
      <c r="AB32" s="257"/>
      <c r="AC32" s="257"/>
      <c r="AD32" s="257" t="s">
        <v>672</v>
      </c>
    </row>
    <row r="33" spans="1:30" ht="16" x14ac:dyDescent="0.2">
      <c r="A33" s="254" t="s">
        <v>263</v>
      </c>
      <c r="B33" s="254" t="s">
        <v>264</v>
      </c>
      <c r="C33" s="255"/>
      <c r="D33" s="276"/>
      <c r="E33" s="257" t="s">
        <v>666</v>
      </c>
      <c r="F33" s="257" t="s">
        <v>681</v>
      </c>
      <c r="G33" s="257" t="s">
        <v>674</v>
      </c>
      <c r="H33" s="257" t="s">
        <v>669</v>
      </c>
      <c r="I33" s="257" t="s">
        <v>670</v>
      </c>
      <c r="J33" s="257" t="s">
        <v>671</v>
      </c>
      <c r="K33" s="257" t="s">
        <v>672</v>
      </c>
      <c r="L33" s="257" t="s">
        <v>671</v>
      </c>
      <c r="M33" s="257" t="s">
        <v>672</v>
      </c>
      <c r="N33" s="257"/>
      <c r="O33" s="257"/>
      <c r="P33" s="257"/>
      <c r="Q33" s="257" t="s">
        <v>672</v>
      </c>
      <c r="R33" s="257"/>
      <c r="S33" s="257" t="s">
        <v>672</v>
      </c>
      <c r="T33" s="257"/>
      <c r="U33" s="257" t="s">
        <v>672</v>
      </c>
      <c r="V33" s="257"/>
      <c r="W33" s="257" t="s">
        <v>672</v>
      </c>
      <c r="X33" s="257"/>
      <c r="Y33" s="257"/>
      <c r="Z33" s="257"/>
      <c r="AA33" s="257"/>
      <c r="AB33" s="257"/>
      <c r="AC33" s="257"/>
      <c r="AD33" s="257" t="s">
        <v>672</v>
      </c>
    </row>
    <row r="34" spans="1:30" ht="16" x14ac:dyDescent="0.2">
      <c r="A34" s="254" t="s">
        <v>271</v>
      </c>
      <c r="B34" s="254" t="s">
        <v>272</v>
      </c>
      <c r="C34" s="255"/>
      <c r="D34" s="276"/>
      <c r="E34" s="257" t="s">
        <v>666</v>
      </c>
      <c r="F34" s="257" t="s">
        <v>667</v>
      </c>
      <c r="G34" s="257" t="s">
        <v>674</v>
      </c>
      <c r="H34" s="257" t="s">
        <v>669</v>
      </c>
      <c r="I34" s="257" t="s">
        <v>670</v>
      </c>
      <c r="J34" s="257" t="s">
        <v>671</v>
      </c>
      <c r="K34" s="257" t="s">
        <v>672</v>
      </c>
      <c r="L34" s="257" t="s">
        <v>671</v>
      </c>
      <c r="M34" s="257" t="s">
        <v>672</v>
      </c>
      <c r="N34" s="257" t="s">
        <v>672</v>
      </c>
      <c r="O34" s="257"/>
      <c r="P34" s="257"/>
      <c r="Q34" s="257"/>
      <c r="R34" s="257" t="s">
        <v>672</v>
      </c>
      <c r="S34" s="257"/>
      <c r="T34" s="257"/>
      <c r="U34" s="257"/>
      <c r="V34" s="257"/>
      <c r="W34" s="257"/>
      <c r="X34" s="257" t="s">
        <v>672</v>
      </c>
      <c r="Y34" s="257"/>
      <c r="Z34" s="257"/>
      <c r="AA34" s="257" t="s">
        <v>672</v>
      </c>
      <c r="AB34" s="257"/>
      <c r="AC34" s="257"/>
      <c r="AD34" s="257"/>
    </row>
    <row r="35" spans="1:30" ht="16" x14ac:dyDescent="0.2">
      <c r="A35" s="254" t="s">
        <v>279</v>
      </c>
      <c r="B35" s="254" t="s">
        <v>280</v>
      </c>
      <c r="C35" s="255"/>
      <c r="D35" s="275"/>
      <c r="E35" s="257" t="s">
        <v>675</v>
      </c>
      <c r="F35" s="257" t="s">
        <v>687</v>
      </c>
      <c r="G35" s="257" t="s">
        <v>674</v>
      </c>
      <c r="H35" s="257" t="s">
        <v>669</v>
      </c>
      <c r="I35" s="257" t="s">
        <v>670</v>
      </c>
      <c r="J35" s="257" t="s">
        <v>671</v>
      </c>
      <c r="K35" s="257" t="s">
        <v>672</v>
      </c>
      <c r="L35" s="257" t="s">
        <v>671</v>
      </c>
      <c r="M35" s="257"/>
      <c r="N35" s="257" t="s">
        <v>672</v>
      </c>
      <c r="O35" s="257"/>
      <c r="P35" s="257" t="s">
        <v>672</v>
      </c>
      <c r="Q35" s="257"/>
      <c r="R35" s="257"/>
      <c r="S35" s="257"/>
      <c r="T35" s="257"/>
      <c r="U35" s="257"/>
      <c r="V35" s="257"/>
      <c r="W35" s="257"/>
      <c r="X35" s="257"/>
      <c r="Y35" s="257"/>
      <c r="Z35" s="257"/>
      <c r="AA35" s="257"/>
      <c r="AB35" s="257"/>
      <c r="AC35" s="257" t="s">
        <v>672</v>
      </c>
      <c r="AD35" s="257"/>
    </row>
    <row r="36" spans="1:30" ht="16" x14ac:dyDescent="0.2">
      <c r="A36" s="254" t="s">
        <v>284</v>
      </c>
      <c r="B36" s="254" t="s">
        <v>285</v>
      </c>
      <c r="C36" s="255"/>
      <c r="D36" s="275"/>
      <c r="E36" s="257" t="s">
        <v>675</v>
      </c>
      <c r="F36" s="257" t="s">
        <v>687</v>
      </c>
      <c r="G36" s="257" t="s">
        <v>680</v>
      </c>
      <c r="H36" s="257" t="s">
        <v>669</v>
      </c>
      <c r="I36" s="257" t="s">
        <v>670</v>
      </c>
      <c r="J36" s="257" t="s">
        <v>671</v>
      </c>
      <c r="K36" s="257" t="s">
        <v>672</v>
      </c>
      <c r="L36" s="257" t="s">
        <v>671</v>
      </c>
      <c r="M36" s="257"/>
      <c r="N36" s="257" t="s">
        <v>672</v>
      </c>
      <c r="O36" s="257"/>
      <c r="P36" s="257" t="s">
        <v>672</v>
      </c>
      <c r="Q36" s="257"/>
      <c r="R36" s="257"/>
      <c r="S36" s="257"/>
      <c r="T36" s="257"/>
      <c r="U36" s="257"/>
      <c r="V36" s="257"/>
      <c r="W36" s="257"/>
      <c r="X36" s="257"/>
      <c r="Y36" s="257"/>
      <c r="Z36" s="257"/>
      <c r="AA36" s="257"/>
      <c r="AB36" s="257"/>
      <c r="AC36" s="257" t="s">
        <v>672</v>
      </c>
      <c r="AD36" s="257"/>
    </row>
    <row r="37" spans="1:30" ht="16" x14ac:dyDescent="0.2">
      <c r="A37" s="254" t="s">
        <v>289</v>
      </c>
      <c r="B37" s="254" t="s">
        <v>290</v>
      </c>
      <c r="C37" s="255"/>
      <c r="D37" s="275"/>
      <c r="E37" s="257" t="s">
        <v>666</v>
      </c>
      <c r="F37" s="257" t="s">
        <v>682</v>
      </c>
      <c r="G37" s="257" t="s">
        <v>680</v>
      </c>
      <c r="H37" s="257" t="s">
        <v>669</v>
      </c>
      <c r="I37" s="257" t="s">
        <v>670</v>
      </c>
      <c r="J37" s="257" t="s">
        <v>671</v>
      </c>
      <c r="K37" s="257" t="s">
        <v>672</v>
      </c>
      <c r="L37" s="257" t="s">
        <v>671</v>
      </c>
      <c r="M37" s="257" t="s">
        <v>672</v>
      </c>
      <c r="N37" s="257"/>
      <c r="O37" s="257" t="s">
        <v>672</v>
      </c>
      <c r="P37" s="257"/>
      <c r="Q37" s="257"/>
      <c r="R37" s="257"/>
      <c r="S37" s="257"/>
      <c r="T37" s="257"/>
      <c r="U37" s="257"/>
      <c r="V37" s="257" t="s">
        <v>672</v>
      </c>
      <c r="W37" s="257"/>
      <c r="X37" s="257"/>
      <c r="Y37" s="257"/>
      <c r="Z37" s="257"/>
      <c r="AA37" s="257"/>
      <c r="AB37" s="257" t="s">
        <v>672</v>
      </c>
      <c r="AC37" s="257"/>
      <c r="AD37" s="257"/>
    </row>
    <row r="38" spans="1:30" ht="16" x14ac:dyDescent="0.2">
      <c r="A38" s="254" t="s">
        <v>294</v>
      </c>
      <c r="B38" s="254" t="s">
        <v>295</v>
      </c>
      <c r="C38" s="255"/>
      <c r="D38" s="276"/>
      <c r="E38" s="257" t="s">
        <v>666</v>
      </c>
      <c r="F38" s="257" t="s">
        <v>681</v>
      </c>
      <c r="G38" s="257" t="s">
        <v>680</v>
      </c>
      <c r="H38" s="257" t="s">
        <v>669</v>
      </c>
      <c r="I38" s="257" t="s">
        <v>670</v>
      </c>
      <c r="J38" s="257" t="s">
        <v>671</v>
      </c>
      <c r="K38" s="257" t="s">
        <v>672</v>
      </c>
      <c r="L38" s="257" t="s">
        <v>672</v>
      </c>
      <c r="M38" s="257" t="s">
        <v>672</v>
      </c>
      <c r="N38" s="257"/>
      <c r="O38" s="257"/>
      <c r="P38" s="257"/>
      <c r="Q38" s="257"/>
      <c r="R38" s="257"/>
      <c r="S38" s="257" t="s">
        <v>672</v>
      </c>
      <c r="T38" s="257" t="s">
        <v>672</v>
      </c>
      <c r="U38" s="257"/>
      <c r="V38" s="257"/>
      <c r="W38" s="257"/>
      <c r="X38" s="257" t="s">
        <v>672</v>
      </c>
      <c r="Y38" s="257"/>
      <c r="Z38" s="257"/>
      <c r="AA38" s="257"/>
      <c r="AB38" s="257"/>
      <c r="AC38" s="257"/>
      <c r="AD38" s="257" t="s">
        <v>672</v>
      </c>
    </row>
    <row r="39" spans="1:30" ht="16" x14ac:dyDescent="0.2">
      <c r="A39" s="254" t="s">
        <v>320</v>
      </c>
      <c r="B39" s="254" t="s">
        <v>321</v>
      </c>
      <c r="C39" s="255"/>
      <c r="D39" s="275"/>
      <c r="E39" s="257" t="s">
        <v>675</v>
      </c>
      <c r="F39" s="257" t="s">
        <v>687</v>
      </c>
      <c r="G39" s="257" t="s">
        <v>674</v>
      </c>
      <c r="H39" s="257" t="s">
        <v>669</v>
      </c>
      <c r="I39" s="257" t="s">
        <v>670</v>
      </c>
      <c r="J39" s="257" t="s">
        <v>671</v>
      </c>
      <c r="K39" s="257" t="s">
        <v>672</v>
      </c>
      <c r="L39" s="257"/>
      <c r="M39" s="257"/>
      <c r="N39" s="257" t="s">
        <v>672</v>
      </c>
      <c r="O39" s="257"/>
      <c r="P39" s="257" t="s">
        <v>672</v>
      </c>
      <c r="Q39" s="257"/>
      <c r="R39" s="257"/>
      <c r="S39" s="257"/>
      <c r="T39" s="257"/>
      <c r="U39" s="257"/>
      <c r="V39" s="257"/>
      <c r="W39" s="257"/>
      <c r="X39" s="257"/>
      <c r="Y39" s="257"/>
      <c r="Z39" s="257"/>
      <c r="AA39" s="257"/>
      <c r="AB39" s="257"/>
      <c r="AC39" s="257" t="s">
        <v>672</v>
      </c>
      <c r="AD39" s="257"/>
    </row>
    <row r="40" spans="1:30" ht="16" x14ac:dyDescent="0.2">
      <c r="A40" s="254" t="s">
        <v>299</v>
      </c>
      <c r="B40" s="254" t="s">
        <v>300</v>
      </c>
      <c r="C40" s="255"/>
      <c r="D40" s="275"/>
      <c r="E40" s="257" t="s">
        <v>675</v>
      </c>
      <c r="F40" s="257" t="s">
        <v>687</v>
      </c>
      <c r="G40" s="257" t="s">
        <v>674</v>
      </c>
      <c r="H40" s="257" t="s">
        <v>669</v>
      </c>
      <c r="I40" s="257" t="s">
        <v>670</v>
      </c>
      <c r="J40" s="257" t="s">
        <v>671</v>
      </c>
      <c r="K40" s="257" t="s">
        <v>672</v>
      </c>
      <c r="L40" s="257" t="s">
        <v>671</v>
      </c>
      <c r="M40" s="257"/>
      <c r="N40" s="257" t="s">
        <v>672</v>
      </c>
      <c r="O40" s="257"/>
      <c r="P40" s="257" t="s">
        <v>672</v>
      </c>
      <c r="Q40" s="257"/>
      <c r="R40" s="257"/>
      <c r="S40" s="257"/>
      <c r="T40" s="257"/>
      <c r="U40" s="257"/>
      <c r="V40" s="257"/>
      <c r="W40" s="257"/>
      <c r="X40" s="257"/>
      <c r="Y40" s="257"/>
      <c r="Z40" s="257"/>
      <c r="AA40" s="257"/>
      <c r="AB40" s="257"/>
      <c r="AC40" s="257" t="s">
        <v>672</v>
      </c>
      <c r="AD40" s="257"/>
    </row>
    <row r="41" spans="1:30" ht="16" x14ac:dyDescent="0.2">
      <c r="A41" s="254" t="s">
        <v>304</v>
      </c>
      <c r="B41" s="254" t="s">
        <v>305</v>
      </c>
      <c r="C41" s="255"/>
      <c r="D41" s="276"/>
      <c r="E41" s="257" t="s">
        <v>666</v>
      </c>
      <c r="F41" s="257" t="s">
        <v>667</v>
      </c>
      <c r="G41" s="257" t="s">
        <v>668</v>
      </c>
      <c r="H41" s="257" t="s">
        <v>669</v>
      </c>
      <c r="I41" s="257" t="s">
        <v>670</v>
      </c>
      <c r="J41" s="257" t="s">
        <v>671</v>
      </c>
      <c r="K41" s="257" t="s">
        <v>672</v>
      </c>
      <c r="L41" s="257" t="s">
        <v>672</v>
      </c>
      <c r="M41" s="257" t="s">
        <v>672</v>
      </c>
      <c r="N41" s="257"/>
      <c r="O41" s="257" t="s">
        <v>672</v>
      </c>
      <c r="P41" s="257"/>
      <c r="Q41" s="257"/>
      <c r="R41" s="257" t="s">
        <v>672</v>
      </c>
      <c r="S41" s="257"/>
      <c r="T41" s="257"/>
      <c r="U41" s="257"/>
      <c r="V41" s="257"/>
      <c r="W41" s="257"/>
      <c r="X41" s="257" t="s">
        <v>672</v>
      </c>
      <c r="Y41" s="257"/>
      <c r="Z41" s="257"/>
      <c r="AA41" s="257" t="s">
        <v>672</v>
      </c>
      <c r="AB41" s="257"/>
      <c r="AC41" s="257"/>
      <c r="AD41" s="257"/>
    </row>
    <row r="42" spans="1:30" ht="200.25" customHeight="1" x14ac:dyDescent="0.2">
      <c r="A42" s="254" t="s">
        <v>312</v>
      </c>
      <c r="B42" s="254" t="s">
        <v>313</v>
      </c>
      <c r="C42" s="261" t="s">
        <v>3528</v>
      </c>
      <c r="D42" s="276" t="s">
        <v>3525</v>
      </c>
      <c r="E42" s="257" t="s">
        <v>675</v>
      </c>
      <c r="F42" s="257" t="s">
        <v>676</v>
      </c>
      <c r="G42" s="257" t="s">
        <v>677</v>
      </c>
      <c r="H42" s="257" t="s">
        <v>678</v>
      </c>
      <c r="I42" s="257" t="s">
        <v>679</v>
      </c>
      <c r="J42" s="257" t="s">
        <v>671</v>
      </c>
      <c r="K42" s="257" t="s">
        <v>672</v>
      </c>
      <c r="L42" s="257" t="s">
        <v>671</v>
      </c>
      <c r="M42" s="257"/>
      <c r="N42" s="257"/>
      <c r="O42" s="257"/>
      <c r="P42" s="257" t="s">
        <v>672</v>
      </c>
      <c r="Q42" s="257" t="s">
        <v>672</v>
      </c>
      <c r="R42" s="257"/>
      <c r="S42" s="257"/>
      <c r="T42" s="257"/>
      <c r="U42" s="257"/>
      <c r="V42" s="257"/>
      <c r="W42" s="257"/>
      <c r="X42" s="257"/>
      <c r="Y42" s="257"/>
      <c r="Z42" s="257"/>
      <c r="AA42" s="257"/>
      <c r="AB42" s="257"/>
      <c r="AC42" s="257"/>
      <c r="AD42" s="257"/>
    </row>
    <row r="43" spans="1:30" ht="16" x14ac:dyDescent="0.2">
      <c r="A43" s="254" t="s">
        <v>325</v>
      </c>
      <c r="B43" s="254" t="s">
        <v>326</v>
      </c>
      <c r="C43" s="255"/>
      <c r="D43" s="276"/>
      <c r="E43" s="257" t="s">
        <v>666</v>
      </c>
      <c r="F43" s="257" t="s">
        <v>667</v>
      </c>
      <c r="G43" s="257" t="s">
        <v>680</v>
      </c>
      <c r="H43" s="257" t="s">
        <v>669</v>
      </c>
      <c r="I43" s="257" t="s">
        <v>670</v>
      </c>
      <c r="J43" s="257" t="s">
        <v>671</v>
      </c>
      <c r="K43" s="257" t="s">
        <v>672</v>
      </c>
      <c r="L43" s="257" t="s">
        <v>671</v>
      </c>
      <c r="M43" s="257" t="s">
        <v>672</v>
      </c>
      <c r="N43" s="257"/>
      <c r="O43" s="257"/>
      <c r="P43" s="257"/>
      <c r="Q43" s="257"/>
      <c r="R43" s="257" t="s">
        <v>672</v>
      </c>
      <c r="S43" s="257"/>
      <c r="T43" s="257"/>
      <c r="U43" s="257"/>
      <c r="V43" s="257" t="s">
        <v>672</v>
      </c>
      <c r="W43" s="257"/>
      <c r="X43" s="257"/>
      <c r="Y43" s="257" t="s">
        <v>672</v>
      </c>
      <c r="Z43" s="257" t="s">
        <v>672</v>
      </c>
      <c r="AA43" s="257"/>
      <c r="AB43" s="257"/>
      <c r="AC43" s="257"/>
      <c r="AD43" s="257"/>
    </row>
    <row r="44" spans="1:30" ht="16" x14ac:dyDescent="0.2">
      <c r="A44" s="254" t="s">
        <v>331</v>
      </c>
      <c r="B44" s="254" t="s">
        <v>332</v>
      </c>
      <c r="C44" s="255"/>
      <c r="D44" s="275"/>
      <c r="E44" s="257" t="s">
        <v>675</v>
      </c>
      <c r="F44" s="257" t="s">
        <v>687</v>
      </c>
      <c r="G44" s="257" t="s">
        <v>677</v>
      </c>
      <c r="H44" s="257" t="s">
        <v>669</v>
      </c>
      <c r="I44" s="257" t="s">
        <v>670</v>
      </c>
      <c r="J44" s="257" t="s">
        <v>671</v>
      </c>
      <c r="K44" s="257" t="s">
        <v>672</v>
      </c>
      <c r="L44" s="257" t="s">
        <v>671</v>
      </c>
      <c r="M44" s="257"/>
      <c r="N44" s="257" t="s">
        <v>672</v>
      </c>
      <c r="O44" s="257"/>
      <c r="P44" s="257" t="s">
        <v>672</v>
      </c>
      <c r="Q44" s="257"/>
      <c r="R44" s="257"/>
      <c r="S44" s="257"/>
      <c r="T44" s="257"/>
      <c r="U44" s="257"/>
      <c r="V44" s="257"/>
      <c r="W44" s="257"/>
      <c r="X44" s="257"/>
      <c r="Y44" s="257"/>
      <c r="Z44" s="257"/>
      <c r="AA44" s="257"/>
      <c r="AB44" s="257"/>
      <c r="AC44" s="257" t="s">
        <v>672</v>
      </c>
      <c r="AD44" s="257"/>
    </row>
    <row r="45" spans="1:30" ht="16" x14ac:dyDescent="0.2">
      <c r="A45" s="254" t="s">
        <v>336</v>
      </c>
      <c r="B45" s="254" t="s">
        <v>337</v>
      </c>
      <c r="C45" s="255"/>
      <c r="D45" s="275"/>
      <c r="E45" s="257" t="s">
        <v>675</v>
      </c>
      <c r="F45" s="257" t="s">
        <v>684</v>
      </c>
      <c r="G45" s="257" t="s">
        <v>680</v>
      </c>
      <c r="H45" s="257" t="s">
        <v>669</v>
      </c>
      <c r="I45" s="257" t="s">
        <v>670</v>
      </c>
      <c r="J45" s="257" t="s">
        <v>671</v>
      </c>
      <c r="K45" s="257" t="s">
        <v>672</v>
      </c>
      <c r="L45" s="257" t="s">
        <v>671</v>
      </c>
      <c r="M45" s="257"/>
      <c r="N45" s="257" t="s">
        <v>672</v>
      </c>
      <c r="O45" s="257"/>
      <c r="P45" s="257" t="s">
        <v>672</v>
      </c>
      <c r="Q45" s="257" t="s">
        <v>672</v>
      </c>
      <c r="R45" s="257"/>
      <c r="S45" s="257"/>
      <c r="T45" s="257"/>
      <c r="U45" s="257"/>
      <c r="V45" s="257"/>
      <c r="W45" s="257"/>
      <c r="X45" s="257"/>
      <c r="Y45" s="257"/>
      <c r="Z45" s="257"/>
      <c r="AA45" s="257"/>
      <c r="AB45" s="257"/>
      <c r="AC45" s="257" t="s">
        <v>672</v>
      </c>
      <c r="AD45" s="257"/>
    </row>
    <row r="46" spans="1:30" ht="16" x14ac:dyDescent="0.2">
      <c r="A46" s="254" t="s">
        <v>344</v>
      </c>
      <c r="B46" s="254" t="s">
        <v>345</v>
      </c>
      <c r="C46" s="255"/>
      <c r="D46" s="276"/>
      <c r="E46" s="257" t="s">
        <v>666</v>
      </c>
      <c r="F46" s="257" t="s">
        <v>681</v>
      </c>
      <c r="G46" s="257" t="s">
        <v>680</v>
      </c>
      <c r="H46" s="257" t="s">
        <v>669</v>
      </c>
      <c r="I46" s="257" t="s">
        <v>670</v>
      </c>
      <c r="J46" s="257" t="s">
        <v>671</v>
      </c>
      <c r="K46" s="257" t="s">
        <v>672</v>
      </c>
      <c r="L46" s="257" t="s">
        <v>671</v>
      </c>
      <c r="M46" s="257" t="s">
        <v>672</v>
      </c>
      <c r="N46" s="257"/>
      <c r="O46" s="257"/>
      <c r="P46" s="257"/>
      <c r="Q46" s="257" t="s">
        <v>672</v>
      </c>
      <c r="R46" s="257"/>
      <c r="S46" s="257" t="s">
        <v>672</v>
      </c>
      <c r="T46" s="257"/>
      <c r="U46" s="257" t="s">
        <v>672</v>
      </c>
      <c r="V46" s="257"/>
      <c r="W46" s="257"/>
      <c r="X46" s="257"/>
      <c r="Y46" s="257"/>
      <c r="Z46" s="257"/>
      <c r="AA46" s="257"/>
      <c r="AB46" s="257"/>
      <c r="AC46" s="257"/>
      <c r="AD46" s="257" t="s">
        <v>672</v>
      </c>
    </row>
    <row r="47" spans="1:30" ht="90.75" customHeight="1" x14ac:dyDescent="0.2">
      <c r="A47" s="254" t="s">
        <v>352</v>
      </c>
      <c r="B47" s="254" t="s">
        <v>353</v>
      </c>
      <c r="C47" s="261" t="s">
        <v>3529</v>
      </c>
      <c r="D47" s="276" t="s">
        <v>3525</v>
      </c>
      <c r="E47" s="257" t="s">
        <v>666</v>
      </c>
      <c r="F47" s="257" t="s">
        <v>682</v>
      </c>
      <c r="G47" s="257" t="s">
        <v>677</v>
      </c>
      <c r="H47" s="257" t="s">
        <v>669</v>
      </c>
      <c r="I47" s="257" t="s">
        <v>679</v>
      </c>
      <c r="J47" s="257" t="s">
        <v>672</v>
      </c>
      <c r="K47" s="257" t="s">
        <v>672</v>
      </c>
      <c r="L47" s="257" t="s">
        <v>671</v>
      </c>
      <c r="M47" s="257" t="s">
        <v>672</v>
      </c>
      <c r="N47" s="257"/>
      <c r="O47" s="257"/>
      <c r="P47" s="257"/>
      <c r="Q47" s="257" t="s">
        <v>672</v>
      </c>
      <c r="R47" s="257"/>
      <c r="S47" s="257"/>
      <c r="T47" s="257"/>
      <c r="U47" s="257"/>
      <c r="V47" s="257"/>
      <c r="W47" s="257"/>
      <c r="X47" s="257"/>
      <c r="Y47" s="257"/>
      <c r="Z47" s="257"/>
      <c r="AA47" s="257"/>
      <c r="AB47" s="257" t="s">
        <v>672</v>
      </c>
      <c r="AC47" s="257"/>
      <c r="AD47" s="257"/>
    </row>
    <row r="48" spans="1:30" ht="16" x14ac:dyDescent="0.2">
      <c r="A48" s="254" t="s">
        <v>362</v>
      </c>
      <c r="B48" s="254" t="s">
        <v>363</v>
      </c>
      <c r="C48" s="255"/>
      <c r="D48" s="275"/>
      <c r="E48" s="257" t="s">
        <v>675</v>
      </c>
      <c r="F48" s="257" t="s">
        <v>683</v>
      </c>
      <c r="G48" s="257" t="s">
        <v>674</v>
      </c>
      <c r="H48" s="257" t="s">
        <v>669</v>
      </c>
      <c r="I48" s="257" t="s">
        <v>670</v>
      </c>
      <c r="J48" s="257" t="s">
        <v>671</v>
      </c>
      <c r="K48" s="257" t="s">
        <v>672</v>
      </c>
      <c r="L48" s="257" t="s">
        <v>671</v>
      </c>
      <c r="M48" s="257" t="s">
        <v>672</v>
      </c>
      <c r="N48" s="257" t="s">
        <v>672</v>
      </c>
      <c r="O48" s="257"/>
      <c r="P48" s="257" t="s">
        <v>672</v>
      </c>
      <c r="Q48" s="257"/>
      <c r="R48" s="257"/>
      <c r="S48" s="257"/>
      <c r="T48" s="257"/>
      <c r="U48" s="257"/>
      <c r="V48" s="257"/>
      <c r="W48" s="257"/>
      <c r="X48" s="257"/>
      <c r="Y48" s="257"/>
      <c r="Z48" s="257"/>
      <c r="AA48" s="257"/>
      <c r="AB48" s="257"/>
      <c r="AC48" s="257" t="s">
        <v>672</v>
      </c>
      <c r="AD48" s="257"/>
    </row>
    <row r="49" spans="1:30" ht="16" x14ac:dyDescent="0.2">
      <c r="A49" s="254" t="s">
        <v>370</v>
      </c>
      <c r="B49" s="254" t="s">
        <v>371</v>
      </c>
      <c r="C49" s="255"/>
      <c r="D49" s="276"/>
      <c r="E49" s="257" t="s">
        <v>666</v>
      </c>
      <c r="F49" s="257" t="s">
        <v>681</v>
      </c>
      <c r="G49" s="257" t="s">
        <v>677</v>
      </c>
      <c r="H49" s="257" t="s">
        <v>669</v>
      </c>
      <c r="I49" s="257" t="s">
        <v>670</v>
      </c>
      <c r="J49" s="257" t="s">
        <v>671</v>
      </c>
      <c r="K49" s="257" t="s">
        <v>672</v>
      </c>
      <c r="L49" s="257" t="s">
        <v>671</v>
      </c>
      <c r="M49" s="257" t="s">
        <v>672</v>
      </c>
      <c r="N49" s="257" t="s">
        <v>672</v>
      </c>
      <c r="O49" s="257"/>
      <c r="P49" s="257"/>
      <c r="Q49" s="257" t="s">
        <v>672</v>
      </c>
      <c r="R49" s="257"/>
      <c r="S49" s="257" t="s">
        <v>672</v>
      </c>
      <c r="T49" s="257"/>
      <c r="U49" s="257"/>
      <c r="V49" s="257"/>
      <c r="W49" s="257"/>
      <c r="X49" s="257"/>
      <c r="Y49" s="257"/>
      <c r="Z49" s="257"/>
      <c r="AA49" s="257"/>
      <c r="AB49" s="257"/>
      <c r="AC49" s="257"/>
      <c r="AD49" s="257" t="s">
        <v>672</v>
      </c>
    </row>
    <row r="50" spans="1:30" ht="16" x14ac:dyDescent="0.2">
      <c r="A50" s="254" t="s">
        <v>375</v>
      </c>
      <c r="B50" s="254" t="s">
        <v>376</v>
      </c>
      <c r="C50" s="255"/>
      <c r="D50" s="275"/>
      <c r="E50" s="257" t="s">
        <v>675</v>
      </c>
      <c r="F50" s="257" t="s">
        <v>684</v>
      </c>
      <c r="G50" s="257" t="s">
        <v>680</v>
      </c>
      <c r="H50" s="257" t="s">
        <v>669</v>
      </c>
      <c r="I50" s="257" t="s">
        <v>670</v>
      </c>
      <c r="J50" s="257" t="s">
        <v>671</v>
      </c>
      <c r="K50" s="257" t="s">
        <v>672</v>
      </c>
      <c r="L50" s="257" t="s">
        <v>671</v>
      </c>
      <c r="M50" s="257"/>
      <c r="N50" s="257" t="s">
        <v>672</v>
      </c>
      <c r="O50" s="257"/>
      <c r="P50" s="257" t="s">
        <v>672</v>
      </c>
      <c r="Q50" s="257"/>
      <c r="R50" s="257"/>
      <c r="S50" s="257"/>
      <c r="T50" s="257"/>
      <c r="U50" s="257"/>
      <c r="V50" s="257"/>
      <c r="W50" s="257"/>
      <c r="X50" s="257"/>
      <c r="Y50" s="257"/>
      <c r="Z50" s="257"/>
      <c r="AA50" s="257"/>
      <c r="AB50" s="257"/>
      <c r="AC50" s="257" t="s">
        <v>672</v>
      </c>
      <c r="AD50" s="257"/>
    </row>
    <row r="51" spans="1:30" ht="16" x14ac:dyDescent="0.2">
      <c r="A51" s="254" t="s">
        <v>383</v>
      </c>
      <c r="B51" s="254" t="s">
        <v>384</v>
      </c>
      <c r="C51" s="255"/>
      <c r="D51" s="276"/>
      <c r="E51" s="257" t="s">
        <v>666</v>
      </c>
      <c r="F51" s="257" t="s">
        <v>667</v>
      </c>
      <c r="G51" s="257" t="s">
        <v>674</v>
      </c>
      <c r="H51" s="257" t="s">
        <v>669</v>
      </c>
      <c r="I51" s="257" t="s">
        <v>670</v>
      </c>
      <c r="J51" s="257" t="s">
        <v>671</v>
      </c>
      <c r="K51" s="257" t="s">
        <v>672</v>
      </c>
      <c r="L51" s="257" t="s">
        <v>671</v>
      </c>
      <c r="M51" s="257" t="s">
        <v>672</v>
      </c>
      <c r="N51" s="257"/>
      <c r="O51" s="257"/>
      <c r="P51" s="257"/>
      <c r="Q51" s="257"/>
      <c r="R51" s="257" t="s">
        <v>672</v>
      </c>
      <c r="S51" s="257"/>
      <c r="T51" s="257"/>
      <c r="U51" s="257"/>
      <c r="V51" s="257"/>
      <c r="W51" s="257"/>
      <c r="X51" s="257" t="s">
        <v>672</v>
      </c>
      <c r="Y51" s="257"/>
      <c r="Z51" s="257"/>
      <c r="AA51" s="257" t="s">
        <v>672</v>
      </c>
      <c r="AB51" s="257"/>
      <c r="AC51" s="257"/>
      <c r="AD51" s="257"/>
    </row>
    <row r="52" spans="1:30" ht="16" x14ac:dyDescent="0.2">
      <c r="A52" s="254" t="s">
        <v>402</v>
      </c>
      <c r="B52" s="254" t="s">
        <v>403</v>
      </c>
      <c r="C52" s="255"/>
      <c r="D52" s="275"/>
      <c r="E52" s="257" t="s">
        <v>666</v>
      </c>
      <c r="F52" s="257" t="s">
        <v>686</v>
      </c>
      <c r="G52" s="257" t="s">
        <v>668</v>
      </c>
      <c r="H52" s="257" t="s">
        <v>669</v>
      </c>
      <c r="I52" s="257" t="s">
        <v>670</v>
      </c>
      <c r="J52" s="257" t="s">
        <v>671</v>
      </c>
      <c r="K52" s="257" t="s">
        <v>672</v>
      </c>
      <c r="L52" s="257" t="s">
        <v>671</v>
      </c>
      <c r="M52" s="257" t="s">
        <v>672</v>
      </c>
      <c r="N52" s="257"/>
      <c r="O52" s="257" t="s">
        <v>672</v>
      </c>
      <c r="P52" s="257"/>
      <c r="Q52" s="257"/>
      <c r="R52" s="257"/>
      <c r="S52" s="257"/>
      <c r="T52" s="257"/>
      <c r="U52" s="257"/>
      <c r="V52" s="257" t="s">
        <v>672</v>
      </c>
      <c r="W52" s="257"/>
      <c r="X52" s="257"/>
      <c r="Y52" s="257" t="s">
        <v>672</v>
      </c>
      <c r="Z52" s="257" t="s">
        <v>672</v>
      </c>
      <c r="AA52" s="257"/>
      <c r="AB52" s="257"/>
      <c r="AC52" s="257"/>
      <c r="AD52" s="257"/>
    </row>
    <row r="53" spans="1:30" ht="16" x14ac:dyDescent="0.2">
      <c r="A53" s="254" t="s">
        <v>407</v>
      </c>
      <c r="B53" s="254" t="s">
        <v>408</v>
      </c>
      <c r="C53" s="255"/>
      <c r="D53" s="276"/>
      <c r="E53" s="257" t="s">
        <v>666</v>
      </c>
      <c r="F53" s="257" t="s">
        <v>681</v>
      </c>
      <c r="G53" s="257" t="s">
        <v>674</v>
      </c>
      <c r="H53" s="257" t="s">
        <v>669</v>
      </c>
      <c r="I53" s="257" t="s">
        <v>670</v>
      </c>
      <c r="J53" s="257" t="s">
        <v>671</v>
      </c>
      <c r="K53" s="257" t="s">
        <v>672</v>
      </c>
      <c r="L53" s="257" t="s">
        <v>671</v>
      </c>
      <c r="M53" s="257" t="s">
        <v>672</v>
      </c>
      <c r="N53" s="257"/>
      <c r="O53" s="257"/>
      <c r="P53" s="257"/>
      <c r="Q53" s="257" t="s">
        <v>672</v>
      </c>
      <c r="R53" s="257"/>
      <c r="S53" s="257" t="s">
        <v>672</v>
      </c>
      <c r="T53" s="257" t="s">
        <v>672</v>
      </c>
      <c r="U53" s="257"/>
      <c r="V53" s="257"/>
      <c r="W53" s="257" t="s">
        <v>672</v>
      </c>
      <c r="X53" s="257"/>
      <c r="Y53" s="257"/>
      <c r="Z53" s="257"/>
      <c r="AA53" s="257"/>
      <c r="AB53" s="257"/>
      <c r="AC53" s="257"/>
      <c r="AD53" s="257" t="s">
        <v>672</v>
      </c>
    </row>
    <row r="54" spans="1:30" ht="16" x14ac:dyDescent="0.2">
      <c r="A54" s="254" t="s">
        <v>412</v>
      </c>
      <c r="B54" s="254" t="s">
        <v>413</v>
      </c>
      <c r="C54" s="255"/>
      <c r="D54" s="275"/>
      <c r="E54" s="257" t="s">
        <v>666</v>
      </c>
      <c r="F54" s="257" t="s">
        <v>681</v>
      </c>
      <c r="G54" s="257" t="s">
        <v>680</v>
      </c>
      <c r="H54" s="257" t="s">
        <v>669</v>
      </c>
      <c r="I54" s="257" t="s">
        <v>670</v>
      </c>
      <c r="J54" s="257" t="s">
        <v>671</v>
      </c>
      <c r="K54" s="257" t="s">
        <v>672</v>
      </c>
      <c r="L54" s="257" t="s">
        <v>672</v>
      </c>
      <c r="M54" s="257" t="s">
        <v>672</v>
      </c>
      <c r="N54" s="257"/>
      <c r="O54" s="257"/>
      <c r="P54" s="257"/>
      <c r="Q54" s="257"/>
      <c r="R54" s="257"/>
      <c r="S54" s="257"/>
      <c r="T54" s="257"/>
      <c r="U54" s="257"/>
      <c r="V54" s="257"/>
      <c r="W54" s="257"/>
      <c r="X54" s="257"/>
      <c r="Y54" s="257"/>
      <c r="Z54" s="257"/>
      <c r="AA54" s="257"/>
      <c r="AB54" s="257"/>
      <c r="AC54" s="257" t="s">
        <v>672</v>
      </c>
      <c r="AD54" s="257" t="s">
        <v>672</v>
      </c>
    </row>
    <row r="55" spans="1:30" ht="16" x14ac:dyDescent="0.2">
      <c r="A55" s="254" t="s">
        <v>417</v>
      </c>
      <c r="B55" s="254" t="s">
        <v>418</v>
      </c>
      <c r="C55" s="255"/>
      <c r="D55" s="275"/>
      <c r="E55" s="257" t="s">
        <v>675</v>
      </c>
      <c r="F55" s="257" t="s">
        <v>683</v>
      </c>
      <c r="G55" s="257" t="s">
        <v>674</v>
      </c>
      <c r="H55" s="257" t="s">
        <v>669</v>
      </c>
      <c r="I55" s="257" t="s">
        <v>670</v>
      </c>
      <c r="J55" s="257" t="s">
        <v>671</v>
      </c>
      <c r="K55" s="257" t="s">
        <v>672</v>
      </c>
      <c r="L55" s="257" t="s">
        <v>671</v>
      </c>
      <c r="M55" s="257"/>
      <c r="N55" s="257" t="s">
        <v>672</v>
      </c>
      <c r="O55" s="257"/>
      <c r="P55" s="257" t="s">
        <v>672</v>
      </c>
      <c r="Q55" s="257"/>
      <c r="R55" s="257"/>
      <c r="S55" s="257"/>
      <c r="T55" s="257"/>
      <c r="U55" s="257"/>
      <c r="V55" s="257"/>
      <c r="W55" s="257"/>
      <c r="X55" s="257"/>
      <c r="Y55" s="257"/>
      <c r="Z55" s="257"/>
      <c r="AA55" s="257"/>
      <c r="AB55" s="257"/>
      <c r="AC55" s="257" t="s">
        <v>672</v>
      </c>
      <c r="AD55" s="257"/>
    </row>
    <row r="56" spans="1:30" ht="16" x14ac:dyDescent="0.2">
      <c r="A56" s="254" t="s">
        <v>422</v>
      </c>
      <c r="B56" s="254" t="s">
        <v>423</v>
      </c>
      <c r="C56" s="255"/>
      <c r="D56" s="275"/>
      <c r="E56" s="257" t="s">
        <v>666</v>
      </c>
      <c r="F56" s="257" t="s">
        <v>686</v>
      </c>
      <c r="G56" s="257" t="s">
        <v>674</v>
      </c>
      <c r="H56" s="257" t="s">
        <v>669</v>
      </c>
      <c r="I56" s="257" t="s">
        <v>670</v>
      </c>
      <c r="J56" s="257" t="s">
        <v>671</v>
      </c>
      <c r="K56" s="257" t="s">
        <v>672</v>
      </c>
      <c r="L56" s="257" t="s">
        <v>671</v>
      </c>
      <c r="M56" s="257" t="s">
        <v>672</v>
      </c>
      <c r="N56" s="257"/>
      <c r="O56" s="257" t="s">
        <v>672</v>
      </c>
      <c r="P56" s="257"/>
      <c r="Q56" s="257"/>
      <c r="R56" s="257"/>
      <c r="S56" s="257"/>
      <c r="T56" s="257"/>
      <c r="U56" s="257"/>
      <c r="V56" s="257" t="s">
        <v>672</v>
      </c>
      <c r="W56" s="257"/>
      <c r="X56" s="257"/>
      <c r="Y56" s="257"/>
      <c r="Z56" s="257" t="s">
        <v>672</v>
      </c>
      <c r="AA56" s="257"/>
      <c r="AB56" s="257"/>
      <c r="AC56" s="257"/>
      <c r="AD56" s="257"/>
    </row>
    <row r="57" spans="1:30" ht="16" x14ac:dyDescent="0.2">
      <c r="A57" s="254" t="s">
        <v>427</v>
      </c>
      <c r="B57" s="254" t="s">
        <v>428</v>
      </c>
      <c r="C57" s="255"/>
      <c r="D57" s="275"/>
      <c r="E57" s="257" t="s">
        <v>675</v>
      </c>
      <c r="F57" s="257" t="s">
        <v>683</v>
      </c>
      <c r="G57" s="257" t="s">
        <v>674</v>
      </c>
      <c r="H57" s="257" t="s">
        <v>669</v>
      </c>
      <c r="I57" s="257" t="s">
        <v>670</v>
      </c>
      <c r="J57" s="257" t="s">
        <v>671</v>
      </c>
      <c r="K57" s="257" t="s">
        <v>672</v>
      </c>
      <c r="L57" s="257" t="s">
        <v>672</v>
      </c>
      <c r="M57" s="257"/>
      <c r="N57" s="257" t="s">
        <v>672</v>
      </c>
      <c r="O57" s="257"/>
      <c r="P57" s="257" t="s">
        <v>672</v>
      </c>
      <c r="Q57" s="257"/>
      <c r="R57" s="257"/>
      <c r="S57" s="257"/>
      <c r="T57" s="257"/>
      <c r="U57" s="257"/>
      <c r="V57" s="257"/>
      <c r="W57" s="257"/>
      <c r="X57" s="257"/>
      <c r="Y57" s="257"/>
      <c r="Z57" s="257"/>
      <c r="AA57" s="257"/>
      <c r="AB57" s="257"/>
      <c r="AC57" s="257" t="s">
        <v>672</v>
      </c>
      <c r="AD57" s="257"/>
    </row>
    <row r="58" spans="1:30" ht="16" x14ac:dyDescent="0.2">
      <c r="A58" s="254" t="s">
        <v>432</v>
      </c>
      <c r="B58" s="254" t="s">
        <v>433</v>
      </c>
      <c r="C58" s="255"/>
      <c r="D58" s="275"/>
      <c r="E58" s="257" t="s">
        <v>666</v>
      </c>
      <c r="F58" s="257" t="s">
        <v>686</v>
      </c>
      <c r="G58" s="257" t="s">
        <v>680</v>
      </c>
      <c r="H58" s="257" t="s">
        <v>669</v>
      </c>
      <c r="I58" s="257" t="s">
        <v>670</v>
      </c>
      <c r="J58" s="257" t="s">
        <v>671</v>
      </c>
      <c r="K58" s="257" t="s">
        <v>672</v>
      </c>
      <c r="L58" s="257" t="s">
        <v>671</v>
      </c>
      <c r="M58" s="257" t="s">
        <v>672</v>
      </c>
      <c r="N58" s="257"/>
      <c r="O58" s="257" t="s">
        <v>672</v>
      </c>
      <c r="P58" s="257"/>
      <c r="Q58" s="257"/>
      <c r="R58" s="257"/>
      <c r="S58" s="257"/>
      <c r="T58" s="257"/>
      <c r="U58" s="257"/>
      <c r="V58" s="257" t="s">
        <v>672</v>
      </c>
      <c r="W58" s="257"/>
      <c r="X58" s="257"/>
      <c r="Y58" s="257" t="s">
        <v>672</v>
      </c>
      <c r="Z58" s="257" t="s">
        <v>672</v>
      </c>
      <c r="AA58" s="257"/>
      <c r="AB58" s="257"/>
      <c r="AC58" s="257"/>
      <c r="AD58" s="257"/>
    </row>
    <row r="59" spans="1:30" ht="16" x14ac:dyDescent="0.2">
      <c r="A59" s="254" t="s">
        <v>437</v>
      </c>
      <c r="B59" s="254" t="s">
        <v>438</v>
      </c>
      <c r="C59" s="255"/>
      <c r="D59" s="275"/>
      <c r="E59" s="257" t="s">
        <v>675</v>
      </c>
      <c r="F59" s="257" t="s">
        <v>684</v>
      </c>
      <c r="G59" s="257" t="s">
        <v>680</v>
      </c>
      <c r="H59" s="257" t="s">
        <v>669</v>
      </c>
      <c r="I59" s="257" t="s">
        <v>670</v>
      </c>
      <c r="J59" s="257" t="s">
        <v>671</v>
      </c>
      <c r="K59" s="257" t="s">
        <v>672</v>
      </c>
      <c r="L59" s="257" t="s">
        <v>672</v>
      </c>
      <c r="M59" s="257"/>
      <c r="N59" s="257" t="s">
        <v>672</v>
      </c>
      <c r="O59" s="257"/>
      <c r="P59" s="257" t="s">
        <v>672</v>
      </c>
      <c r="Q59" s="257"/>
      <c r="R59" s="257"/>
      <c r="S59" s="257"/>
      <c r="T59" s="257"/>
      <c r="U59" s="257"/>
      <c r="V59" s="257"/>
      <c r="W59" s="257"/>
      <c r="X59" s="257"/>
      <c r="Y59" s="257"/>
      <c r="Z59" s="257"/>
      <c r="AA59" s="257"/>
      <c r="AB59" s="257"/>
      <c r="AC59" s="257" t="s">
        <v>672</v>
      </c>
      <c r="AD59" s="257"/>
    </row>
    <row r="60" spans="1:30" ht="16" x14ac:dyDescent="0.2">
      <c r="A60" s="254" t="s">
        <v>442</v>
      </c>
      <c r="B60" s="254" t="s">
        <v>443</v>
      </c>
      <c r="C60" s="255"/>
      <c r="D60" s="276"/>
      <c r="E60" s="257" t="s">
        <v>666</v>
      </c>
      <c r="F60" s="257" t="s">
        <v>681</v>
      </c>
      <c r="G60" s="257" t="s">
        <v>680</v>
      </c>
      <c r="H60" s="257" t="s">
        <v>669</v>
      </c>
      <c r="I60" s="257" t="s">
        <v>670</v>
      </c>
      <c r="J60" s="257" t="s">
        <v>671</v>
      </c>
      <c r="K60" s="257" t="s">
        <v>672</v>
      </c>
      <c r="L60" s="257" t="s">
        <v>671</v>
      </c>
      <c r="M60" s="257" t="s">
        <v>672</v>
      </c>
      <c r="N60" s="257"/>
      <c r="O60" s="257"/>
      <c r="P60" s="257"/>
      <c r="Q60" s="257" t="s">
        <v>672</v>
      </c>
      <c r="R60" s="257"/>
      <c r="S60" s="257" t="s">
        <v>672</v>
      </c>
      <c r="T60" s="257" t="s">
        <v>672</v>
      </c>
      <c r="U60" s="257"/>
      <c r="V60" s="257"/>
      <c r="W60" s="257"/>
      <c r="X60" s="257"/>
      <c r="Y60" s="257"/>
      <c r="Z60" s="257"/>
      <c r="AA60" s="257"/>
      <c r="AB60" s="257"/>
      <c r="AC60" s="257"/>
      <c r="AD60" s="257" t="s">
        <v>672</v>
      </c>
    </row>
    <row r="61" spans="1:30" ht="16" x14ac:dyDescent="0.2">
      <c r="A61" s="254" t="s">
        <v>206</v>
      </c>
      <c r="B61" s="254" t="s">
        <v>501</v>
      </c>
      <c r="C61" s="255"/>
      <c r="D61" s="276"/>
      <c r="E61" s="257" t="s">
        <v>666</v>
      </c>
      <c r="F61" s="257" t="s">
        <v>682</v>
      </c>
      <c r="G61" s="257" t="s">
        <v>677</v>
      </c>
      <c r="H61" s="257" t="s">
        <v>685</v>
      </c>
      <c r="I61" s="257" t="s">
        <v>670</v>
      </c>
      <c r="J61" s="257" t="s">
        <v>671</v>
      </c>
      <c r="K61" s="257" t="s">
        <v>672</v>
      </c>
      <c r="L61" s="257"/>
      <c r="M61" s="257"/>
      <c r="N61" s="257"/>
      <c r="O61" s="257"/>
      <c r="P61" s="257"/>
      <c r="Q61" s="257" t="s">
        <v>672</v>
      </c>
      <c r="R61" s="257"/>
      <c r="S61" s="257"/>
      <c r="T61" s="257"/>
      <c r="U61" s="257"/>
      <c r="V61" s="257"/>
      <c r="W61" s="257"/>
      <c r="X61" s="257"/>
      <c r="Y61" s="257"/>
      <c r="Z61" s="257"/>
      <c r="AA61" s="257"/>
      <c r="AB61" s="257" t="s">
        <v>672</v>
      </c>
      <c r="AC61" s="257"/>
      <c r="AD61" s="257"/>
    </row>
    <row r="62" spans="1:30" ht="16" x14ac:dyDescent="0.2">
      <c r="A62" s="254" t="s">
        <v>394</v>
      </c>
      <c r="B62" s="254" t="s">
        <v>395</v>
      </c>
      <c r="C62" s="255"/>
      <c r="D62" s="276"/>
      <c r="E62" s="257" t="s">
        <v>666</v>
      </c>
      <c r="F62" s="257" t="s">
        <v>682</v>
      </c>
      <c r="G62" s="257" t="s">
        <v>677</v>
      </c>
      <c r="H62" s="257" t="s">
        <v>685</v>
      </c>
      <c r="I62" s="257" t="s">
        <v>670</v>
      </c>
      <c r="J62" s="257" t="s">
        <v>671</v>
      </c>
      <c r="K62" s="257" t="s">
        <v>672</v>
      </c>
      <c r="L62" s="257"/>
      <c r="M62" s="257"/>
      <c r="N62" s="257"/>
      <c r="O62" s="257"/>
      <c r="P62" s="257"/>
      <c r="Q62" s="257" t="s">
        <v>672</v>
      </c>
      <c r="R62" s="257"/>
      <c r="S62" s="257"/>
      <c r="T62" s="257"/>
      <c r="U62" s="257"/>
      <c r="V62" s="257"/>
      <c r="W62" s="257"/>
      <c r="X62" s="257"/>
      <c r="Y62" s="257"/>
      <c r="Z62" s="257"/>
      <c r="AA62" s="257"/>
      <c r="AB62" s="257" t="s">
        <v>672</v>
      </c>
      <c r="AC62" s="257"/>
      <c r="AD62" s="257"/>
    </row>
    <row r="63" spans="1:30" ht="16" x14ac:dyDescent="0.2">
      <c r="A63" s="254" t="s">
        <v>227</v>
      </c>
      <c r="B63" s="254" t="s">
        <v>228</v>
      </c>
      <c r="C63" s="255"/>
      <c r="D63" s="275"/>
      <c r="E63" s="257" t="s">
        <v>666</v>
      </c>
      <c r="F63" s="257" t="s">
        <v>667</v>
      </c>
      <c r="G63" s="257" t="s">
        <v>674</v>
      </c>
      <c r="H63" s="257" t="s">
        <v>669</v>
      </c>
      <c r="I63" s="257" t="s">
        <v>670</v>
      </c>
      <c r="J63" s="257" t="s">
        <v>671</v>
      </c>
      <c r="K63" s="257" t="s">
        <v>671</v>
      </c>
      <c r="L63" s="257" t="s">
        <v>671</v>
      </c>
      <c r="M63" s="257" t="s">
        <v>672</v>
      </c>
      <c r="N63" s="257"/>
      <c r="O63" s="257"/>
      <c r="P63" s="257"/>
      <c r="Q63" s="257"/>
      <c r="R63" s="257"/>
      <c r="S63" s="257"/>
      <c r="T63" s="257"/>
      <c r="U63" s="257"/>
      <c r="V63" s="257"/>
      <c r="W63" s="257"/>
      <c r="X63" s="257"/>
      <c r="Y63" s="257"/>
      <c r="Z63" s="257"/>
      <c r="AA63" s="257"/>
      <c r="AB63" s="257"/>
      <c r="AC63" s="257"/>
      <c r="AD63" s="257"/>
    </row>
    <row r="64" spans="1:30" ht="16" x14ac:dyDescent="0.2">
      <c r="A64" s="254" t="s">
        <v>357</v>
      </c>
      <c r="B64" s="254" t="s">
        <v>358</v>
      </c>
      <c r="C64" s="261"/>
      <c r="D64" s="276"/>
      <c r="E64" s="257" t="s">
        <v>689</v>
      </c>
      <c r="F64" s="257" t="s">
        <v>690</v>
      </c>
      <c r="G64" s="257" t="s">
        <v>674</v>
      </c>
      <c r="H64" s="257" t="s">
        <v>678</v>
      </c>
      <c r="I64" s="257" t="s">
        <v>670</v>
      </c>
      <c r="J64" s="257" t="s">
        <v>672</v>
      </c>
      <c r="K64" s="257" t="s">
        <v>671</v>
      </c>
      <c r="L64" s="257" t="s">
        <v>671</v>
      </c>
      <c r="M64" s="257" t="s">
        <v>672</v>
      </c>
      <c r="N64" s="257"/>
      <c r="O64" s="257"/>
      <c r="P64" s="257"/>
      <c r="Q64" s="257" t="s">
        <v>672</v>
      </c>
      <c r="R64" s="257"/>
      <c r="S64" s="257"/>
      <c r="T64" s="257"/>
      <c r="U64" s="257"/>
      <c r="V64" s="257"/>
      <c r="W64" s="257"/>
      <c r="X64" s="257"/>
      <c r="Y64" s="257" t="s">
        <v>672</v>
      </c>
      <c r="Z64" s="257"/>
      <c r="AA64" s="257"/>
      <c r="AB64" s="257"/>
      <c r="AC64" s="257"/>
      <c r="AD64" s="257"/>
    </row>
    <row r="65" spans="3:30" ht="16" x14ac:dyDescent="0.25">
      <c r="C65" s="258">
        <f>COUNTA(C14:C64)</f>
        <v>4</v>
      </c>
      <c r="E65" s="246"/>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row>
    <row r="66" spans="3:30" ht="16" x14ac:dyDescent="0.25">
      <c r="E66" s="246"/>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row>
  </sheetData>
  <autoFilter ref="A13:AD65" xr:uid="{9FE92C1E-1860-49A5-BDED-6872A92BAE79}"/>
  <hyperlinks>
    <hyperlink ref="B9" r:id="rId1" location="component-d1e45183" xr:uid="{34108102-BDEA-B546-9B8F-73C5320C027A}"/>
    <hyperlink ref="D16" r:id="rId2" location="component-d1e45183" xr:uid="{EBA09440-2492-7A42-ABFF-0BB27097F1D5}"/>
    <hyperlink ref="D28" r:id="rId3" location="component-d1e45183" xr:uid="{00ECCE82-2C11-BB44-8B48-DE6BBDCB981F}"/>
    <hyperlink ref="D42" r:id="rId4" location="component-d1e45183" xr:uid="{221086F7-4272-F440-B0BA-3C6A16034671}"/>
    <hyperlink ref="D47" r:id="rId5" location="component-d1e45183" xr:uid="{C1E92536-BC5E-CF41-ABAF-345D69A139B1}"/>
    <hyperlink ref="B11" location="TOC!A1" display="&lt;&lt;&lt; Back to TOC" xr:uid="{34A1AD9E-55F4-BA42-8B2D-EAA4B3AC8F73}"/>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D132B-5E05-2F45-BAE0-4EFF2BDBBA3D}">
  <sheetPr>
    <tabColor rgb="FFFFC000"/>
  </sheetPr>
  <dimension ref="A1:AE68"/>
  <sheetViews>
    <sheetView zoomScaleNormal="100" workbookViewId="0">
      <pane xSplit="2" ySplit="13" topLeftCell="C62"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3" width="50.33203125" style="245" customWidth="1"/>
    <col min="4" max="5" width="20.5" style="245" customWidth="1"/>
    <col min="6" max="16384" width="8.6640625" style="245"/>
  </cols>
  <sheetData>
    <row r="1" spans="1:31" ht="16" x14ac:dyDescent="0.25">
      <c r="A1" s="51" t="s">
        <v>111</v>
      </c>
      <c r="B1" s="39" t="s">
        <v>100</v>
      </c>
      <c r="F1" s="246"/>
      <c r="G1" s="246"/>
      <c r="H1" s="246"/>
      <c r="I1" s="246"/>
      <c r="J1" s="246"/>
      <c r="K1" s="246"/>
      <c r="L1" s="246"/>
      <c r="M1" s="246"/>
      <c r="N1" s="246"/>
      <c r="O1" s="246"/>
      <c r="P1" s="246"/>
      <c r="Q1" s="246"/>
      <c r="R1" s="246"/>
      <c r="S1" s="246"/>
      <c r="T1" s="246"/>
      <c r="U1" s="246"/>
      <c r="V1" s="246"/>
      <c r="W1" s="246"/>
      <c r="X1" s="246"/>
      <c r="Y1" s="246"/>
      <c r="Z1" s="246"/>
      <c r="AA1" s="246"/>
      <c r="AB1" s="246"/>
      <c r="AC1" s="246"/>
      <c r="AD1" s="246"/>
      <c r="AE1" s="246"/>
    </row>
    <row r="2" spans="1:31" ht="16" x14ac:dyDescent="0.25">
      <c r="A2" s="51" t="s">
        <v>112</v>
      </c>
      <c r="B2" s="39" t="s">
        <v>101</v>
      </c>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row>
    <row r="3" spans="1:31" ht="16" x14ac:dyDescent="0.25">
      <c r="A3" s="51" t="s">
        <v>113</v>
      </c>
      <c r="B3" s="20" t="s">
        <v>3530</v>
      </c>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6"/>
    </row>
    <row r="4" spans="1:31" ht="16" x14ac:dyDescent="0.25">
      <c r="A4" s="19" t="s">
        <v>4</v>
      </c>
      <c r="B4" s="20" t="s">
        <v>102</v>
      </c>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row>
    <row r="5" spans="1:31" ht="16" x14ac:dyDescent="0.25">
      <c r="A5" s="19" t="s">
        <v>5</v>
      </c>
      <c r="B5" s="20" t="s">
        <v>3531</v>
      </c>
    </row>
    <row r="6" spans="1:31" ht="16" x14ac:dyDescent="0.25">
      <c r="A6" s="19" t="s">
        <v>6</v>
      </c>
      <c r="B6" s="20" t="s">
        <v>3532</v>
      </c>
    </row>
    <row r="7" spans="1:31" ht="16" x14ac:dyDescent="0.25">
      <c r="A7" s="19" t="s">
        <v>3438</v>
      </c>
      <c r="B7" s="20" t="s">
        <v>12</v>
      </c>
      <c r="F7" s="247"/>
      <c r="G7" s="247"/>
      <c r="H7" s="247"/>
      <c r="I7" s="247"/>
      <c r="J7" s="247"/>
      <c r="K7" s="247"/>
      <c r="L7" s="247"/>
      <c r="M7" s="247"/>
      <c r="N7" s="247"/>
      <c r="O7" s="247"/>
      <c r="P7" s="247"/>
      <c r="Q7" s="247"/>
      <c r="R7" s="247"/>
      <c r="S7" s="247"/>
      <c r="T7" s="247"/>
      <c r="U7" s="247"/>
      <c r="V7" s="247"/>
      <c r="W7" s="247"/>
      <c r="X7" s="247"/>
      <c r="Y7" s="247"/>
      <c r="Z7" s="247"/>
      <c r="AA7" s="247"/>
      <c r="AB7" s="247"/>
      <c r="AC7" s="247"/>
      <c r="AD7" s="247"/>
      <c r="AE7" s="247"/>
    </row>
    <row r="8" spans="1:31" ht="16" x14ac:dyDescent="0.25">
      <c r="A8" s="19" t="s">
        <v>120</v>
      </c>
      <c r="B8" s="20" t="s">
        <v>3533</v>
      </c>
      <c r="F8" s="247"/>
      <c r="G8" s="247"/>
      <c r="H8" s="247"/>
      <c r="I8" s="247"/>
      <c r="J8" s="247"/>
      <c r="K8" s="247"/>
      <c r="L8" s="247"/>
      <c r="M8" s="247"/>
      <c r="N8" s="247"/>
      <c r="O8" s="247"/>
      <c r="P8" s="247"/>
      <c r="Q8" s="247"/>
      <c r="R8" s="247"/>
      <c r="S8" s="247"/>
      <c r="T8" s="247"/>
      <c r="U8" s="247"/>
      <c r="V8" s="247"/>
      <c r="W8" s="247"/>
      <c r="X8" s="247"/>
      <c r="Y8" s="247"/>
      <c r="Z8" s="247"/>
      <c r="AA8" s="247"/>
      <c r="AB8" s="247"/>
      <c r="AC8" s="247"/>
      <c r="AD8" s="247"/>
      <c r="AE8" s="247"/>
    </row>
    <row r="9" spans="1:31" ht="16" x14ac:dyDescent="0.25">
      <c r="A9" s="19" t="s">
        <v>3440</v>
      </c>
      <c r="B9" s="20" t="s">
        <v>3533</v>
      </c>
      <c r="F9" s="247"/>
      <c r="G9" s="247"/>
      <c r="H9" s="247"/>
      <c r="I9" s="247"/>
      <c r="J9" s="247"/>
      <c r="K9" s="247"/>
      <c r="L9" s="247"/>
      <c r="M9" s="247"/>
      <c r="N9" s="247"/>
      <c r="O9" s="247"/>
      <c r="P9" s="247"/>
      <c r="Q9" s="247"/>
      <c r="R9" s="247"/>
      <c r="S9" s="247"/>
      <c r="T9" s="247"/>
      <c r="U9" s="247"/>
      <c r="V9" s="247"/>
      <c r="W9" s="247"/>
      <c r="X9" s="247"/>
      <c r="Y9" s="247"/>
      <c r="Z9" s="247"/>
      <c r="AA9" s="247"/>
      <c r="AB9" s="247"/>
      <c r="AC9" s="247"/>
      <c r="AD9" s="247"/>
      <c r="AE9" s="247"/>
    </row>
    <row r="10" spans="1:31" ht="16" x14ac:dyDescent="0.25">
      <c r="A10" s="19"/>
      <c r="B10" s="24"/>
      <c r="F10" s="247"/>
      <c r="G10" s="247"/>
      <c r="H10" s="247"/>
      <c r="I10" s="247"/>
      <c r="J10" s="247"/>
      <c r="K10" s="247"/>
      <c r="L10" s="247"/>
      <c r="M10" s="247"/>
      <c r="N10" s="247"/>
      <c r="O10" s="247"/>
      <c r="P10" s="247"/>
      <c r="Q10" s="247"/>
      <c r="R10" s="247"/>
      <c r="S10" s="247"/>
      <c r="T10" s="247"/>
      <c r="U10" s="247"/>
      <c r="V10" s="247"/>
      <c r="W10" s="247"/>
      <c r="X10" s="247"/>
      <c r="Y10" s="247"/>
      <c r="Z10" s="247"/>
      <c r="AA10" s="247"/>
      <c r="AB10" s="247"/>
      <c r="AC10" s="247"/>
      <c r="AD10" s="247"/>
      <c r="AE10" s="247"/>
    </row>
    <row r="11" spans="1:31" ht="21" x14ac:dyDescent="0.3">
      <c r="B11" s="250" t="s">
        <v>3442</v>
      </c>
      <c r="F11" s="247"/>
      <c r="G11" s="247"/>
      <c r="H11" s="247"/>
      <c r="I11" s="247"/>
      <c r="J11" s="247"/>
      <c r="K11" s="247"/>
      <c r="L11" s="247"/>
      <c r="M11" s="247"/>
      <c r="N11" s="247"/>
      <c r="O11" s="247"/>
      <c r="P11" s="247"/>
      <c r="Q11" s="247"/>
      <c r="R11" s="247"/>
      <c r="S11" s="247"/>
      <c r="T11" s="247"/>
      <c r="U11" s="247"/>
      <c r="V11" s="247"/>
      <c r="W11" s="247"/>
      <c r="X11" s="247"/>
      <c r="Y11" s="247"/>
      <c r="Z11" s="247"/>
      <c r="AA11" s="247"/>
      <c r="AB11" s="247"/>
      <c r="AC11" s="247"/>
      <c r="AD11" s="247"/>
      <c r="AE11" s="247"/>
    </row>
    <row r="12" spans="1:31" x14ac:dyDescent="0.2">
      <c r="F12" s="247"/>
      <c r="G12" s="247"/>
      <c r="H12" s="247"/>
      <c r="I12" s="247"/>
      <c r="J12" s="247"/>
      <c r="K12" s="247"/>
      <c r="L12" s="247"/>
      <c r="M12" s="247"/>
      <c r="N12" s="247"/>
      <c r="O12" s="247"/>
      <c r="P12" s="247"/>
      <c r="Q12" s="247"/>
      <c r="R12" s="247"/>
      <c r="S12" s="247"/>
      <c r="T12" s="247"/>
      <c r="U12" s="247"/>
      <c r="V12" s="247"/>
      <c r="W12" s="247"/>
      <c r="X12" s="247"/>
      <c r="Y12" s="247"/>
      <c r="Z12" s="247"/>
      <c r="AA12" s="247"/>
      <c r="AB12" s="247"/>
      <c r="AC12" s="247"/>
      <c r="AD12" s="247"/>
      <c r="AE12" s="247"/>
    </row>
    <row r="13" spans="1:31" s="253" customFormat="1" ht="17" x14ac:dyDescent="0.25">
      <c r="A13" s="251" t="s">
        <v>116</v>
      </c>
      <c r="B13" s="251" t="s">
        <v>117</v>
      </c>
      <c r="C13" s="27" t="s">
        <v>3443</v>
      </c>
      <c r="D13" s="28" t="s">
        <v>3534</v>
      </c>
      <c r="E13" s="28" t="s">
        <v>3440</v>
      </c>
      <c r="F13" s="252" t="s">
        <v>635</v>
      </c>
      <c r="G13" s="252" t="s">
        <v>636</v>
      </c>
      <c r="H13" s="252" t="s">
        <v>637</v>
      </c>
      <c r="I13" s="252" t="s">
        <v>638</v>
      </c>
      <c r="J13" s="252" t="s">
        <v>639</v>
      </c>
      <c r="K13" s="252" t="s">
        <v>640</v>
      </c>
      <c r="L13" s="252" t="s">
        <v>641</v>
      </c>
      <c r="M13" s="252" t="s">
        <v>642</v>
      </c>
      <c r="N13" s="252" t="s">
        <v>643</v>
      </c>
      <c r="O13" s="252" t="s">
        <v>644</v>
      </c>
      <c r="P13" s="252" t="s">
        <v>645</v>
      </c>
      <c r="Q13" s="252" t="s">
        <v>646</v>
      </c>
      <c r="R13" s="252" t="s">
        <v>647</v>
      </c>
      <c r="S13" s="252" t="s">
        <v>648</v>
      </c>
      <c r="T13" s="252" t="s">
        <v>649</v>
      </c>
      <c r="U13" s="252" t="s">
        <v>650</v>
      </c>
      <c r="V13" s="252" t="s">
        <v>651</v>
      </c>
      <c r="W13" s="252" t="s">
        <v>652</v>
      </c>
      <c r="X13" s="252" t="s">
        <v>653</v>
      </c>
      <c r="Y13" s="252" t="s">
        <v>654</v>
      </c>
      <c r="Z13" s="252" t="s">
        <v>655</v>
      </c>
      <c r="AA13" s="252" t="s">
        <v>656</v>
      </c>
      <c r="AB13" s="252" t="s">
        <v>657</v>
      </c>
      <c r="AC13" s="252" t="s">
        <v>658</v>
      </c>
      <c r="AD13" s="252" t="s">
        <v>659</v>
      </c>
      <c r="AE13" s="252" t="s">
        <v>660</v>
      </c>
    </row>
    <row r="14" spans="1:31" ht="16" x14ac:dyDescent="0.2">
      <c r="A14" s="254" t="s">
        <v>122</v>
      </c>
      <c r="B14" s="254" t="s">
        <v>123</v>
      </c>
      <c r="C14" s="255"/>
      <c r="D14" s="275"/>
      <c r="E14" s="275"/>
      <c r="F14" s="257" t="s">
        <v>666</v>
      </c>
      <c r="G14" s="257" t="s">
        <v>667</v>
      </c>
      <c r="H14" s="257" t="s">
        <v>668</v>
      </c>
      <c r="I14" s="257" t="s">
        <v>669</v>
      </c>
      <c r="J14" s="257" t="s">
        <v>670</v>
      </c>
      <c r="K14" s="257" t="s">
        <v>671</v>
      </c>
      <c r="L14" s="257" t="s">
        <v>672</v>
      </c>
      <c r="M14" s="257" t="s">
        <v>672</v>
      </c>
      <c r="N14" s="257" t="s">
        <v>672</v>
      </c>
      <c r="O14" s="257"/>
      <c r="P14" s="257" t="s">
        <v>672</v>
      </c>
      <c r="Q14" s="257"/>
      <c r="R14" s="257"/>
      <c r="S14" s="257" t="s">
        <v>672</v>
      </c>
      <c r="T14" s="257"/>
      <c r="U14" s="257"/>
      <c r="V14" s="257"/>
      <c r="W14" s="257" t="s">
        <v>672</v>
      </c>
      <c r="X14" s="257"/>
      <c r="Y14" s="257"/>
      <c r="Z14" s="257"/>
      <c r="AA14" s="257" t="s">
        <v>672</v>
      </c>
      <c r="AB14" s="257"/>
      <c r="AC14" s="257"/>
      <c r="AD14" s="257"/>
      <c r="AE14" s="257"/>
    </row>
    <row r="15" spans="1:31" ht="16" x14ac:dyDescent="0.2">
      <c r="A15" s="254" t="s">
        <v>130</v>
      </c>
      <c r="B15" s="254" t="s">
        <v>131</v>
      </c>
      <c r="C15" s="255" t="s">
        <v>3535</v>
      </c>
      <c r="D15" s="275"/>
      <c r="E15" s="276" t="s">
        <v>3536</v>
      </c>
      <c r="F15" s="257" t="s">
        <v>666</v>
      </c>
      <c r="G15" s="257" t="s">
        <v>673</v>
      </c>
      <c r="H15" s="257" t="s">
        <v>674</v>
      </c>
      <c r="I15" s="257" t="s">
        <v>669</v>
      </c>
      <c r="J15" s="257" t="s">
        <v>670</v>
      </c>
      <c r="K15" s="257" t="s">
        <v>671</v>
      </c>
      <c r="L15" s="257" t="s">
        <v>672</v>
      </c>
      <c r="M15" s="257" t="s">
        <v>671</v>
      </c>
      <c r="N15" s="257"/>
      <c r="O15" s="257"/>
      <c r="P15" s="257" t="s">
        <v>672</v>
      </c>
      <c r="Q15" s="257"/>
      <c r="R15" s="257"/>
      <c r="S15" s="257"/>
      <c r="T15" s="257"/>
      <c r="U15" s="257"/>
      <c r="V15" s="257"/>
      <c r="W15" s="257"/>
      <c r="X15" s="257"/>
      <c r="Y15" s="257"/>
      <c r="Z15" s="257"/>
      <c r="AA15" s="257" t="s">
        <v>672</v>
      </c>
      <c r="AB15" s="257"/>
      <c r="AC15" s="257"/>
      <c r="AD15" s="257"/>
      <c r="AE15" s="257"/>
    </row>
    <row r="16" spans="1:31" ht="80" x14ac:dyDescent="0.2">
      <c r="A16" s="254" t="s">
        <v>136</v>
      </c>
      <c r="B16" s="254" t="s">
        <v>137</v>
      </c>
      <c r="C16" s="261" t="s">
        <v>3537</v>
      </c>
      <c r="D16" s="277" t="s">
        <v>3538</v>
      </c>
      <c r="E16" s="276" t="s">
        <v>3539</v>
      </c>
      <c r="F16" s="257" t="s">
        <v>675</v>
      </c>
      <c r="G16" s="257" t="s">
        <v>676</v>
      </c>
      <c r="H16" s="257" t="s">
        <v>677</v>
      </c>
      <c r="I16" s="257" t="s">
        <v>678</v>
      </c>
      <c r="J16" s="257" t="s">
        <v>679</v>
      </c>
      <c r="K16" s="257" t="s">
        <v>672</v>
      </c>
      <c r="L16" s="257" t="s">
        <v>672</v>
      </c>
      <c r="M16" s="257" t="s">
        <v>671</v>
      </c>
      <c r="N16" s="257"/>
      <c r="O16" s="257"/>
      <c r="P16" s="257"/>
      <c r="Q16" s="257" t="s">
        <v>672</v>
      </c>
      <c r="R16" s="257" t="s">
        <v>672</v>
      </c>
      <c r="S16" s="257"/>
      <c r="T16" s="257"/>
      <c r="U16" s="257"/>
      <c r="V16" s="257"/>
      <c r="W16" s="257"/>
      <c r="X16" s="257"/>
      <c r="Y16" s="257"/>
      <c r="Z16" s="257"/>
      <c r="AA16" s="257"/>
      <c r="AB16" s="257"/>
      <c r="AC16" s="257"/>
      <c r="AD16" s="257"/>
      <c r="AE16" s="257"/>
    </row>
    <row r="17" spans="1:31" ht="48" x14ac:dyDescent="0.2">
      <c r="A17" s="254" t="s">
        <v>141</v>
      </c>
      <c r="B17" s="254" t="s">
        <v>142</v>
      </c>
      <c r="C17" s="261" t="s">
        <v>3540</v>
      </c>
      <c r="D17" s="275"/>
      <c r="E17" s="276" t="s">
        <v>3541</v>
      </c>
      <c r="F17" s="257" t="s">
        <v>666</v>
      </c>
      <c r="G17" s="257" t="s">
        <v>673</v>
      </c>
      <c r="H17" s="257" t="s">
        <v>674</v>
      </c>
      <c r="I17" s="257" t="s">
        <v>669</v>
      </c>
      <c r="J17" s="257" t="s">
        <v>670</v>
      </c>
      <c r="K17" s="257" t="s">
        <v>671</v>
      </c>
      <c r="L17" s="257" t="s">
        <v>672</v>
      </c>
      <c r="M17" s="257" t="s">
        <v>671</v>
      </c>
      <c r="N17" s="257" t="s">
        <v>672</v>
      </c>
      <c r="O17" s="257"/>
      <c r="P17" s="257" t="s">
        <v>672</v>
      </c>
      <c r="Q17" s="257"/>
      <c r="R17" s="257"/>
      <c r="S17" s="257"/>
      <c r="T17" s="257"/>
      <c r="U17" s="257"/>
      <c r="V17" s="257"/>
      <c r="W17" s="257" t="s">
        <v>672</v>
      </c>
      <c r="X17" s="257"/>
      <c r="Y17" s="257"/>
      <c r="Z17" s="257"/>
      <c r="AA17" s="257" t="s">
        <v>672</v>
      </c>
      <c r="AB17" s="257"/>
      <c r="AC17" s="257"/>
      <c r="AD17" s="257"/>
      <c r="AE17" s="257"/>
    </row>
    <row r="18" spans="1:31" ht="16" x14ac:dyDescent="0.2">
      <c r="A18" s="254" t="s">
        <v>146</v>
      </c>
      <c r="B18" s="254" t="s">
        <v>147</v>
      </c>
      <c r="C18" s="255" t="s">
        <v>3535</v>
      </c>
      <c r="D18" s="275"/>
      <c r="E18" s="276" t="s">
        <v>3542</v>
      </c>
      <c r="F18" s="257" t="s">
        <v>666</v>
      </c>
      <c r="G18" s="257" t="s">
        <v>667</v>
      </c>
      <c r="H18" s="257" t="s">
        <v>680</v>
      </c>
      <c r="I18" s="257" t="s">
        <v>669</v>
      </c>
      <c r="J18" s="257" t="s">
        <v>670</v>
      </c>
      <c r="K18" s="257" t="s">
        <v>671</v>
      </c>
      <c r="L18" s="257" t="s">
        <v>672</v>
      </c>
      <c r="M18" s="257" t="s">
        <v>672</v>
      </c>
      <c r="N18" s="257" t="s">
        <v>672</v>
      </c>
      <c r="O18" s="257"/>
      <c r="P18" s="257"/>
      <c r="Q18" s="257"/>
      <c r="R18" s="257"/>
      <c r="S18" s="257" t="s">
        <v>672</v>
      </c>
      <c r="T18" s="257"/>
      <c r="U18" s="257"/>
      <c r="V18" s="257"/>
      <c r="W18" s="257"/>
      <c r="X18" s="257"/>
      <c r="Y18" s="257" t="s">
        <v>672</v>
      </c>
      <c r="Z18" s="257"/>
      <c r="AA18" s="257"/>
      <c r="AB18" s="257" t="s">
        <v>672</v>
      </c>
      <c r="AC18" s="257"/>
      <c r="AD18" s="257"/>
      <c r="AE18" s="257"/>
    </row>
    <row r="19" spans="1:31" ht="16" x14ac:dyDescent="0.2">
      <c r="A19" s="254" t="s">
        <v>151</v>
      </c>
      <c r="B19" s="254" t="s">
        <v>152</v>
      </c>
      <c r="C19" s="255" t="s">
        <v>3535</v>
      </c>
      <c r="D19" s="275"/>
      <c r="E19" s="276" t="s">
        <v>3543</v>
      </c>
      <c r="F19" s="257" t="s">
        <v>666</v>
      </c>
      <c r="G19" s="257" t="s">
        <v>667</v>
      </c>
      <c r="H19" s="257" t="s">
        <v>680</v>
      </c>
      <c r="I19" s="257" t="s">
        <v>669</v>
      </c>
      <c r="J19" s="257" t="s">
        <v>670</v>
      </c>
      <c r="K19" s="257" t="s">
        <v>671</v>
      </c>
      <c r="L19" s="257" t="s">
        <v>672</v>
      </c>
      <c r="M19" s="257" t="s">
        <v>672</v>
      </c>
      <c r="N19" s="257" t="s">
        <v>672</v>
      </c>
      <c r="O19" s="257"/>
      <c r="P19" s="257" t="s">
        <v>672</v>
      </c>
      <c r="Q19" s="257"/>
      <c r="R19" s="257"/>
      <c r="S19" s="257" t="s">
        <v>672</v>
      </c>
      <c r="T19" s="257"/>
      <c r="U19" s="257"/>
      <c r="V19" s="257"/>
      <c r="W19" s="257"/>
      <c r="X19" s="257"/>
      <c r="Y19" s="257" t="s">
        <v>672</v>
      </c>
      <c r="Z19" s="257"/>
      <c r="AA19" s="257"/>
      <c r="AB19" s="257" t="s">
        <v>672</v>
      </c>
      <c r="AC19" s="257"/>
      <c r="AD19" s="257"/>
      <c r="AE19" s="257"/>
    </row>
    <row r="20" spans="1:31" ht="128" x14ac:dyDescent="0.2">
      <c r="A20" s="254" t="s">
        <v>162</v>
      </c>
      <c r="B20" s="254" t="s">
        <v>163</v>
      </c>
      <c r="C20" s="261" t="s">
        <v>3544</v>
      </c>
      <c r="D20" s="275"/>
      <c r="E20" s="276" t="s">
        <v>3545</v>
      </c>
      <c r="F20" s="257" t="s">
        <v>666</v>
      </c>
      <c r="G20" s="257" t="s">
        <v>681</v>
      </c>
      <c r="H20" s="257" t="s">
        <v>677</v>
      </c>
      <c r="I20" s="257" t="s">
        <v>669</v>
      </c>
      <c r="J20" s="257" t="s">
        <v>670</v>
      </c>
      <c r="K20" s="257" t="s">
        <v>671</v>
      </c>
      <c r="L20" s="257" t="s">
        <v>672</v>
      </c>
      <c r="M20" s="257" t="s">
        <v>671</v>
      </c>
      <c r="N20" s="257" t="s">
        <v>672</v>
      </c>
      <c r="O20" s="257"/>
      <c r="P20" s="257"/>
      <c r="Q20" s="257"/>
      <c r="R20" s="257" t="s">
        <v>672</v>
      </c>
      <c r="S20" s="257"/>
      <c r="T20" s="257" t="s">
        <v>672</v>
      </c>
      <c r="U20" s="257"/>
      <c r="V20" s="257" t="s">
        <v>672</v>
      </c>
      <c r="W20" s="257"/>
      <c r="X20" s="257"/>
      <c r="Y20" s="257"/>
      <c r="Z20" s="257"/>
      <c r="AA20" s="257"/>
      <c r="AB20" s="257"/>
      <c r="AC20" s="257"/>
      <c r="AD20" s="257"/>
      <c r="AE20" s="257" t="s">
        <v>672</v>
      </c>
    </row>
    <row r="21" spans="1:31" ht="224" x14ac:dyDescent="0.2">
      <c r="A21" s="254" t="s">
        <v>170</v>
      </c>
      <c r="B21" s="254" t="s">
        <v>171</v>
      </c>
      <c r="C21" s="261" t="s">
        <v>3546</v>
      </c>
      <c r="D21" s="275"/>
      <c r="E21" s="276" t="s">
        <v>3547</v>
      </c>
      <c r="F21" s="257" t="s">
        <v>666</v>
      </c>
      <c r="G21" s="257" t="s">
        <v>681</v>
      </c>
      <c r="H21" s="257" t="s">
        <v>680</v>
      </c>
      <c r="I21" s="257" t="s">
        <v>669</v>
      </c>
      <c r="J21" s="257" t="s">
        <v>670</v>
      </c>
      <c r="K21" s="257" t="s">
        <v>671</v>
      </c>
      <c r="L21" s="257" t="s">
        <v>672</v>
      </c>
      <c r="M21" s="257" t="s">
        <v>672</v>
      </c>
      <c r="N21" s="257" t="s">
        <v>672</v>
      </c>
      <c r="O21" s="257"/>
      <c r="P21" s="257"/>
      <c r="Q21" s="257"/>
      <c r="R21" s="257"/>
      <c r="S21" s="257"/>
      <c r="T21" s="257" t="s">
        <v>672</v>
      </c>
      <c r="U21" s="257"/>
      <c r="V21" s="257"/>
      <c r="W21" s="257"/>
      <c r="X21" s="257"/>
      <c r="Y21" s="257"/>
      <c r="Z21" s="257"/>
      <c r="AA21" s="257"/>
      <c r="AB21" s="257"/>
      <c r="AC21" s="257"/>
      <c r="AD21" s="257"/>
      <c r="AE21" s="257" t="s">
        <v>672</v>
      </c>
    </row>
    <row r="22" spans="1:31" ht="288" x14ac:dyDescent="0.2">
      <c r="A22" s="254" t="s">
        <v>178</v>
      </c>
      <c r="B22" s="254" t="s">
        <v>179</v>
      </c>
      <c r="C22" s="261" t="s">
        <v>3548</v>
      </c>
      <c r="D22" s="275"/>
      <c r="E22" s="276" t="s">
        <v>3549</v>
      </c>
      <c r="F22" s="257" t="s">
        <v>666</v>
      </c>
      <c r="G22" s="257" t="s">
        <v>682</v>
      </c>
      <c r="H22" s="257" t="s">
        <v>674</v>
      </c>
      <c r="I22" s="257" t="s">
        <v>669</v>
      </c>
      <c r="J22" s="257" t="s">
        <v>670</v>
      </c>
      <c r="K22" s="257" t="s">
        <v>672</v>
      </c>
      <c r="L22" s="257" t="s">
        <v>672</v>
      </c>
      <c r="M22" s="257" t="s">
        <v>671</v>
      </c>
      <c r="N22" s="257" t="s">
        <v>672</v>
      </c>
      <c r="O22" s="257"/>
      <c r="P22" s="257"/>
      <c r="Q22" s="257"/>
      <c r="R22" s="257" t="s">
        <v>672</v>
      </c>
      <c r="S22" s="257"/>
      <c r="T22" s="257"/>
      <c r="U22" s="257" t="s">
        <v>672</v>
      </c>
      <c r="V22" s="257"/>
      <c r="W22" s="257" t="s">
        <v>672</v>
      </c>
      <c r="X22" s="257"/>
      <c r="Y22" s="257"/>
      <c r="Z22" s="257" t="s">
        <v>672</v>
      </c>
      <c r="AA22" s="257"/>
      <c r="AB22" s="257"/>
      <c r="AC22" s="257" t="s">
        <v>672</v>
      </c>
      <c r="AD22" s="257"/>
      <c r="AE22" s="257"/>
    </row>
    <row r="23" spans="1:31" ht="16" x14ac:dyDescent="0.2">
      <c r="A23" s="254" t="s">
        <v>186</v>
      </c>
      <c r="B23" s="254" t="s">
        <v>187</v>
      </c>
      <c r="C23" s="255" t="s">
        <v>12</v>
      </c>
      <c r="D23" s="275"/>
      <c r="E23" s="275"/>
      <c r="F23" s="257" t="s">
        <v>675</v>
      </c>
      <c r="G23" s="257" t="s">
        <v>683</v>
      </c>
      <c r="H23" s="257" t="s">
        <v>674</v>
      </c>
      <c r="I23" s="257" t="s">
        <v>669</v>
      </c>
      <c r="J23" s="257" t="s">
        <v>670</v>
      </c>
      <c r="K23" s="257" t="s">
        <v>671</v>
      </c>
      <c r="L23" s="257" t="s">
        <v>672</v>
      </c>
      <c r="M23" s="257" t="s">
        <v>671</v>
      </c>
      <c r="N23" s="257"/>
      <c r="O23" s="257" t="s">
        <v>672</v>
      </c>
      <c r="P23" s="257"/>
      <c r="Q23" s="257" t="s">
        <v>672</v>
      </c>
      <c r="R23" s="257"/>
      <c r="S23" s="257"/>
      <c r="T23" s="257"/>
      <c r="U23" s="257"/>
      <c r="V23" s="257"/>
      <c r="W23" s="257"/>
      <c r="X23" s="257"/>
      <c r="Y23" s="257"/>
      <c r="Z23" s="257"/>
      <c r="AA23" s="257"/>
      <c r="AB23" s="257"/>
      <c r="AC23" s="257"/>
      <c r="AD23" s="257" t="s">
        <v>672</v>
      </c>
      <c r="AE23" s="257"/>
    </row>
    <row r="24" spans="1:31" ht="16" x14ac:dyDescent="0.2">
      <c r="A24" s="254" t="s">
        <v>194</v>
      </c>
      <c r="B24" s="254" t="s">
        <v>195</v>
      </c>
      <c r="C24" s="255" t="s">
        <v>12</v>
      </c>
      <c r="D24" s="275"/>
      <c r="E24" s="275"/>
      <c r="F24" s="257" t="s">
        <v>675</v>
      </c>
      <c r="G24" s="257" t="s">
        <v>684</v>
      </c>
      <c r="H24" s="257" t="s">
        <v>674</v>
      </c>
      <c r="I24" s="257" t="s">
        <v>669</v>
      </c>
      <c r="J24" s="257" t="s">
        <v>670</v>
      </c>
      <c r="K24" s="257" t="s">
        <v>671</v>
      </c>
      <c r="L24" s="257" t="s">
        <v>672</v>
      </c>
      <c r="M24" s="257" t="s">
        <v>671</v>
      </c>
      <c r="N24" s="257" t="s">
        <v>672</v>
      </c>
      <c r="O24" s="257" t="s">
        <v>672</v>
      </c>
      <c r="P24" s="257"/>
      <c r="Q24" s="257" t="s">
        <v>672</v>
      </c>
      <c r="R24" s="257"/>
      <c r="S24" s="257"/>
      <c r="T24" s="257"/>
      <c r="U24" s="257"/>
      <c r="V24" s="257"/>
      <c r="W24" s="257"/>
      <c r="X24" s="257"/>
      <c r="Y24" s="257"/>
      <c r="Z24" s="257"/>
      <c r="AA24" s="257"/>
      <c r="AB24" s="257"/>
      <c r="AC24" s="257"/>
      <c r="AD24" s="257" t="s">
        <v>672</v>
      </c>
      <c r="AE24" s="257"/>
    </row>
    <row r="25" spans="1:31" ht="16" x14ac:dyDescent="0.2">
      <c r="A25" s="254" t="s">
        <v>199</v>
      </c>
      <c r="B25" s="254" t="s">
        <v>200</v>
      </c>
      <c r="C25" s="255" t="s">
        <v>3535</v>
      </c>
      <c r="D25" s="275"/>
      <c r="E25" s="276" t="s">
        <v>3550</v>
      </c>
      <c r="F25" s="257" t="s">
        <v>666</v>
      </c>
      <c r="G25" s="257" t="s">
        <v>673</v>
      </c>
      <c r="H25" s="257" t="s">
        <v>674</v>
      </c>
      <c r="I25" s="257" t="s">
        <v>669</v>
      </c>
      <c r="J25" s="257" t="s">
        <v>670</v>
      </c>
      <c r="K25" s="257" t="s">
        <v>671</v>
      </c>
      <c r="L25" s="257" t="s">
        <v>672</v>
      </c>
      <c r="M25" s="257" t="s">
        <v>671</v>
      </c>
      <c r="N25" s="257"/>
      <c r="O25" s="257"/>
      <c r="P25" s="257"/>
      <c r="Q25" s="257"/>
      <c r="R25" s="257"/>
      <c r="S25" s="257"/>
      <c r="T25" s="257"/>
      <c r="U25" s="257"/>
      <c r="V25" s="257"/>
      <c r="W25" s="257" t="s">
        <v>672</v>
      </c>
      <c r="X25" s="257"/>
      <c r="Y25" s="257"/>
      <c r="Z25" s="257"/>
      <c r="AA25" s="257" t="s">
        <v>672</v>
      </c>
      <c r="AB25" s="257"/>
      <c r="AC25" s="257"/>
      <c r="AD25" s="257"/>
      <c r="AE25" s="257"/>
    </row>
    <row r="26" spans="1:31" ht="80" x14ac:dyDescent="0.2">
      <c r="A26" s="254" t="s">
        <v>211</v>
      </c>
      <c r="B26" s="254" t="s">
        <v>212</v>
      </c>
      <c r="C26" s="261" t="s">
        <v>3551</v>
      </c>
      <c r="D26" s="275"/>
      <c r="E26" s="276" t="s">
        <v>3552</v>
      </c>
      <c r="F26" s="257" t="s">
        <v>666</v>
      </c>
      <c r="G26" s="257" t="s">
        <v>667</v>
      </c>
      <c r="H26" s="257" t="s">
        <v>680</v>
      </c>
      <c r="I26" s="257" t="s">
        <v>669</v>
      </c>
      <c r="J26" s="257" t="s">
        <v>670</v>
      </c>
      <c r="K26" s="257" t="s">
        <v>672</v>
      </c>
      <c r="L26" s="257" t="s">
        <v>672</v>
      </c>
      <c r="M26" s="257" t="s">
        <v>671</v>
      </c>
      <c r="N26" s="257" t="s">
        <v>672</v>
      </c>
      <c r="O26" s="257"/>
      <c r="P26" s="257"/>
      <c r="Q26" s="257"/>
      <c r="R26" s="257"/>
      <c r="S26" s="257" t="s">
        <v>672</v>
      </c>
      <c r="T26" s="257"/>
      <c r="U26" s="257"/>
      <c r="V26" s="257"/>
      <c r="W26" s="257"/>
      <c r="X26" s="257"/>
      <c r="Y26" s="257" t="s">
        <v>672</v>
      </c>
      <c r="Z26" s="257" t="s">
        <v>672</v>
      </c>
      <c r="AA26" s="257"/>
      <c r="AB26" s="257" t="s">
        <v>672</v>
      </c>
      <c r="AC26" s="257"/>
      <c r="AD26" s="257"/>
      <c r="AE26" s="257"/>
    </row>
    <row r="27" spans="1:31" ht="272" x14ac:dyDescent="0.2">
      <c r="A27" s="254" t="s">
        <v>222</v>
      </c>
      <c r="B27" s="254" t="s">
        <v>223</v>
      </c>
      <c r="C27" s="261" t="s">
        <v>3553</v>
      </c>
      <c r="D27" s="275"/>
      <c r="E27" s="276" t="s">
        <v>3554</v>
      </c>
      <c r="F27" s="257" t="s">
        <v>666</v>
      </c>
      <c r="G27" s="257" t="s">
        <v>681</v>
      </c>
      <c r="H27" s="257" t="s">
        <v>680</v>
      </c>
      <c r="I27" s="257" t="s">
        <v>669</v>
      </c>
      <c r="J27" s="257" t="s">
        <v>670</v>
      </c>
      <c r="K27" s="257" t="s">
        <v>672</v>
      </c>
      <c r="L27" s="257" t="s">
        <v>672</v>
      </c>
      <c r="M27" s="257" t="s">
        <v>671</v>
      </c>
      <c r="N27" s="257" t="s">
        <v>672</v>
      </c>
      <c r="O27" s="257"/>
      <c r="P27" s="257"/>
      <c r="Q27" s="257"/>
      <c r="R27" s="257" t="s">
        <v>672</v>
      </c>
      <c r="S27" s="257"/>
      <c r="T27" s="257" t="s">
        <v>672</v>
      </c>
      <c r="U27" s="257"/>
      <c r="V27" s="257" t="s">
        <v>672</v>
      </c>
      <c r="W27" s="257"/>
      <c r="X27" s="257" t="s">
        <v>672</v>
      </c>
      <c r="Y27" s="257"/>
      <c r="Z27" s="257"/>
      <c r="AA27" s="257"/>
      <c r="AB27" s="257"/>
      <c r="AC27" s="257"/>
      <c r="AD27" s="257"/>
      <c r="AE27" s="257" t="s">
        <v>672</v>
      </c>
    </row>
    <row r="28" spans="1:31" ht="174" customHeight="1" x14ac:dyDescent="0.2">
      <c r="A28" s="254" t="s">
        <v>232</v>
      </c>
      <c r="B28" s="254" t="s">
        <v>233</v>
      </c>
      <c r="C28" s="278" t="s">
        <v>3555</v>
      </c>
      <c r="D28" s="275"/>
      <c r="E28" s="276" t="s">
        <v>3556</v>
      </c>
      <c r="F28" s="257" t="s">
        <v>666</v>
      </c>
      <c r="G28" s="257" t="s">
        <v>682</v>
      </c>
      <c r="H28" s="257" t="s">
        <v>677</v>
      </c>
      <c r="I28" s="257" t="s">
        <v>678</v>
      </c>
      <c r="J28" s="257" t="s">
        <v>679</v>
      </c>
      <c r="K28" s="257" t="s">
        <v>672</v>
      </c>
      <c r="L28" s="257" t="s">
        <v>672</v>
      </c>
      <c r="M28" s="257" t="s">
        <v>671</v>
      </c>
      <c r="N28" s="257" t="s">
        <v>672</v>
      </c>
      <c r="O28" s="257"/>
      <c r="P28" s="257"/>
      <c r="Q28" s="257"/>
      <c r="R28" s="257" t="s">
        <v>672</v>
      </c>
      <c r="S28" s="257"/>
      <c r="T28" s="257"/>
      <c r="U28" s="257"/>
      <c r="V28" s="257"/>
      <c r="W28" s="257"/>
      <c r="X28" s="257"/>
      <c r="Y28" s="257"/>
      <c r="Z28" s="257"/>
      <c r="AA28" s="257"/>
      <c r="AB28" s="257"/>
      <c r="AC28" s="257"/>
      <c r="AD28" s="257"/>
      <c r="AE28" s="257"/>
    </row>
    <row r="29" spans="1:31" ht="48" x14ac:dyDescent="0.2">
      <c r="A29" s="254" t="s">
        <v>240</v>
      </c>
      <c r="B29" s="254" t="s">
        <v>241</v>
      </c>
      <c r="C29" s="261" t="s">
        <v>3557</v>
      </c>
      <c r="D29" s="275"/>
      <c r="E29" s="276" t="s">
        <v>3558</v>
      </c>
      <c r="F29" s="257" t="s">
        <v>666</v>
      </c>
      <c r="G29" s="257" t="s">
        <v>686</v>
      </c>
      <c r="H29" s="257" t="s">
        <v>674</v>
      </c>
      <c r="I29" s="257" t="s">
        <v>669</v>
      </c>
      <c r="J29" s="257" t="s">
        <v>670</v>
      </c>
      <c r="K29" s="257" t="s">
        <v>671</v>
      </c>
      <c r="L29" s="257" t="s">
        <v>672</v>
      </c>
      <c r="M29" s="257" t="s">
        <v>671</v>
      </c>
      <c r="N29" s="257"/>
      <c r="O29" s="257"/>
      <c r="P29" s="257" t="s">
        <v>672</v>
      </c>
      <c r="Q29" s="257"/>
      <c r="R29" s="257"/>
      <c r="S29" s="257"/>
      <c r="T29" s="257"/>
      <c r="U29" s="257"/>
      <c r="V29" s="257"/>
      <c r="W29" s="257" t="s">
        <v>672</v>
      </c>
      <c r="X29" s="257"/>
      <c r="Y29" s="257"/>
      <c r="Z29" s="257" t="s">
        <v>672</v>
      </c>
      <c r="AA29" s="257" t="s">
        <v>672</v>
      </c>
      <c r="AB29" s="257"/>
      <c r="AC29" s="257"/>
      <c r="AD29" s="257"/>
      <c r="AE29" s="257"/>
    </row>
    <row r="30" spans="1:31" ht="16" x14ac:dyDescent="0.2">
      <c r="A30" s="254" t="s">
        <v>245</v>
      </c>
      <c r="B30" s="254" t="s">
        <v>246</v>
      </c>
      <c r="C30" s="255" t="s">
        <v>12</v>
      </c>
      <c r="D30" s="275"/>
      <c r="E30" s="275"/>
      <c r="F30" s="257" t="s">
        <v>675</v>
      </c>
      <c r="G30" s="257" t="s">
        <v>687</v>
      </c>
      <c r="H30" s="257" t="s">
        <v>680</v>
      </c>
      <c r="I30" s="257" t="s">
        <v>669</v>
      </c>
      <c r="J30" s="257" t="s">
        <v>670</v>
      </c>
      <c r="K30" s="257" t="s">
        <v>671</v>
      </c>
      <c r="L30" s="257" t="s">
        <v>672</v>
      </c>
      <c r="M30" s="257" t="s">
        <v>672</v>
      </c>
      <c r="N30" s="257"/>
      <c r="O30" s="257" t="s">
        <v>672</v>
      </c>
      <c r="P30" s="257"/>
      <c r="Q30" s="257" t="s">
        <v>672</v>
      </c>
      <c r="R30" s="257"/>
      <c r="S30" s="257"/>
      <c r="T30" s="257"/>
      <c r="U30" s="257"/>
      <c r="V30" s="257"/>
      <c r="W30" s="257"/>
      <c r="X30" s="257"/>
      <c r="Y30" s="257"/>
      <c r="Z30" s="257"/>
      <c r="AA30" s="257"/>
      <c r="AB30" s="257"/>
      <c r="AC30" s="257"/>
      <c r="AD30" s="257" t="s">
        <v>672</v>
      </c>
      <c r="AE30" s="257"/>
    </row>
    <row r="31" spans="1:31" ht="80" x14ac:dyDescent="0.2">
      <c r="A31" s="254" t="s">
        <v>250</v>
      </c>
      <c r="B31" s="254" t="s">
        <v>251</v>
      </c>
      <c r="C31" s="261" t="s">
        <v>3559</v>
      </c>
      <c r="D31" s="275"/>
      <c r="E31" s="276" t="s">
        <v>3560</v>
      </c>
      <c r="F31" s="257" t="s">
        <v>666</v>
      </c>
      <c r="G31" s="257" t="s">
        <v>686</v>
      </c>
      <c r="H31" s="257" t="s">
        <v>680</v>
      </c>
      <c r="I31" s="257" t="s">
        <v>669</v>
      </c>
      <c r="J31" s="257" t="s">
        <v>670</v>
      </c>
      <c r="K31" s="257" t="s">
        <v>671</v>
      </c>
      <c r="L31" s="257" t="s">
        <v>672</v>
      </c>
      <c r="M31" s="257" t="s">
        <v>671</v>
      </c>
      <c r="N31" s="257" t="s">
        <v>672</v>
      </c>
      <c r="O31" s="257"/>
      <c r="P31" s="257" t="s">
        <v>672</v>
      </c>
      <c r="Q31" s="257"/>
      <c r="R31" s="257"/>
      <c r="S31" s="257"/>
      <c r="T31" s="257"/>
      <c r="U31" s="257"/>
      <c r="V31" s="257"/>
      <c r="W31" s="257" t="s">
        <v>672</v>
      </c>
      <c r="X31" s="257"/>
      <c r="Y31" s="257"/>
      <c r="Z31" s="257" t="s">
        <v>672</v>
      </c>
      <c r="AA31" s="257" t="s">
        <v>672</v>
      </c>
      <c r="AB31" s="257"/>
      <c r="AC31" s="257"/>
      <c r="AD31" s="257"/>
      <c r="AE31" s="257"/>
    </row>
    <row r="32" spans="1:31" ht="16" x14ac:dyDescent="0.2">
      <c r="A32" s="254" t="s">
        <v>255</v>
      </c>
      <c r="B32" s="254" t="s">
        <v>256</v>
      </c>
      <c r="C32" s="255" t="s">
        <v>3535</v>
      </c>
      <c r="D32" s="275"/>
      <c r="E32" s="276" t="s">
        <v>2665</v>
      </c>
      <c r="F32" s="257" t="s">
        <v>666</v>
      </c>
      <c r="G32" s="257" t="s">
        <v>681</v>
      </c>
      <c r="H32" s="257" t="s">
        <v>680</v>
      </c>
      <c r="I32" s="257" t="s">
        <v>669</v>
      </c>
      <c r="J32" s="257" t="s">
        <v>670</v>
      </c>
      <c r="K32" s="257" t="s">
        <v>671</v>
      </c>
      <c r="L32" s="257" t="s">
        <v>672</v>
      </c>
      <c r="M32" s="257" t="s">
        <v>672</v>
      </c>
      <c r="N32" s="257" t="s">
        <v>672</v>
      </c>
      <c r="O32" s="257"/>
      <c r="P32" s="257" t="s">
        <v>672</v>
      </c>
      <c r="Q32" s="257"/>
      <c r="R32" s="257"/>
      <c r="S32" s="257"/>
      <c r="T32" s="257" t="s">
        <v>672</v>
      </c>
      <c r="U32" s="257" t="s">
        <v>672</v>
      </c>
      <c r="V32" s="257"/>
      <c r="W32" s="257"/>
      <c r="X32" s="257"/>
      <c r="Y32" s="257"/>
      <c r="Z32" s="257"/>
      <c r="AA32" s="257"/>
      <c r="AB32" s="257"/>
      <c r="AC32" s="257"/>
      <c r="AD32" s="257"/>
      <c r="AE32" s="257" t="s">
        <v>672</v>
      </c>
    </row>
    <row r="33" spans="1:31" ht="192" x14ac:dyDescent="0.2">
      <c r="A33" s="254" t="s">
        <v>263</v>
      </c>
      <c r="B33" s="254" t="s">
        <v>264</v>
      </c>
      <c r="C33" s="261" t="s">
        <v>3561</v>
      </c>
      <c r="D33" s="275"/>
      <c r="E33" s="276" t="s">
        <v>3562</v>
      </c>
      <c r="F33" s="257" t="s">
        <v>666</v>
      </c>
      <c r="G33" s="257" t="s">
        <v>681</v>
      </c>
      <c r="H33" s="257" t="s">
        <v>674</v>
      </c>
      <c r="I33" s="257" t="s">
        <v>669</v>
      </c>
      <c r="J33" s="257" t="s">
        <v>670</v>
      </c>
      <c r="K33" s="257" t="s">
        <v>671</v>
      </c>
      <c r="L33" s="257" t="s">
        <v>672</v>
      </c>
      <c r="M33" s="257" t="s">
        <v>671</v>
      </c>
      <c r="N33" s="257" t="s">
        <v>672</v>
      </c>
      <c r="O33" s="257"/>
      <c r="P33" s="257"/>
      <c r="Q33" s="257"/>
      <c r="R33" s="257" t="s">
        <v>672</v>
      </c>
      <c r="S33" s="257"/>
      <c r="T33" s="257" t="s">
        <v>672</v>
      </c>
      <c r="U33" s="257"/>
      <c r="V33" s="257" t="s">
        <v>672</v>
      </c>
      <c r="W33" s="257"/>
      <c r="X33" s="257" t="s">
        <v>672</v>
      </c>
      <c r="Y33" s="257"/>
      <c r="Z33" s="257"/>
      <c r="AA33" s="257"/>
      <c r="AB33" s="257"/>
      <c r="AC33" s="257"/>
      <c r="AD33" s="257"/>
      <c r="AE33" s="257" t="s">
        <v>672</v>
      </c>
    </row>
    <row r="34" spans="1:31" ht="48" x14ac:dyDescent="0.2">
      <c r="A34" s="254" t="s">
        <v>271</v>
      </c>
      <c r="B34" s="254" t="s">
        <v>272</v>
      </c>
      <c r="C34" s="261" t="s">
        <v>3563</v>
      </c>
      <c r="D34" s="275"/>
      <c r="E34" s="276" t="s">
        <v>3564</v>
      </c>
      <c r="F34" s="257" t="s">
        <v>666</v>
      </c>
      <c r="G34" s="257" t="s">
        <v>667</v>
      </c>
      <c r="H34" s="257" t="s">
        <v>674</v>
      </c>
      <c r="I34" s="257" t="s">
        <v>669</v>
      </c>
      <c r="J34" s="257" t="s">
        <v>670</v>
      </c>
      <c r="K34" s="257" t="s">
        <v>671</v>
      </c>
      <c r="L34" s="257" t="s">
        <v>672</v>
      </c>
      <c r="M34" s="257" t="s">
        <v>671</v>
      </c>
      <c r="N34" s="257" t="s">
        <v>672</v>
      </c>
      <c r="O34" s="257" t="s">
        <v>672</v>
      </c>
      <c r="P34" s="257"/>
      <c r="Q34" s="257"/>
      <c r="R34" s="257"/>
      <c r="S34" s="257" t="s">
        <v>672</v>
      </c>
      <c r="T34" s="257"/>
      <c r="U34" s="257"/>
      <c r="V34" s="257"/>
      <c r="W34" s="257"/>
      <c r="X34" s="257"/>
      <c r="Y34" s="257" t="s">
        <v>672</v>
      </c>
      <c r="Z34" s="257"/>
      <c r="AA34" s="257"/>
      <c r="AB34" s="257" t="s">
        <v>672</v>
      </c>
      <c r="AC34" s="257"/>
      <c r="AD34" s="257"/>
      <c r="AE34" s="257"/>
    </row>
    <row r="35" spans="1:31" ht="16" x14ac:dyDescent="0.2">
      <c r="A35" s="254" t="s">
        <v>279</v>
      </c>
      <c r="B35" s="254" t="s">
        <v>280</v>
      </c>
      <c r="C35" s="255" t="s">
        <v>12</v>
      </c>
      <c r="D35" s="275"/>
      <c r="E35" s="275"/>
      <c r="F35" s="257" t="s">
        <v>675</v>
      </c>
      <c r="G35" s="257" t="s">
        <v>687</v>
      </c>
      <c r="H35" s="257" t="s">
        <v>674</v>
      </c>
      <c r="I35" s="257" t="s">
        <v>669</v>
      </c>
      <c r="J35" s="257" t="s">
        <v>670</v>
      </c>
      <c r="K35" s="257" t="s">
        <v>671</v>
      </c>
      <c r="L35" s="257" t="s">
        <v>672</v>
      </c>
      <c r="M35" s="257" t="s">
        <v>671</v>
      </c>
      <c r="N35" s="257"/>
      <c r="O35" s="257" t="s">
        <v>672</v>
      </c>
      <c r="P35" s="257"/>
      <c r="Q35" s="257" t="s">
        <v>672</v>
      </c>
      <c r="R35" s="257"/>
      <c r="S35" s="257"/>
      <c r="T35" s="257"/>
      <c r="U35" s="257"/>
      <c r="V35" s="257"/>
      <c r="W35" s="257"/>
      <c r="X35" s="257"/>
      <c r="Y35" s="257"/>
      <c r="Z35" s="257"/>
      <c r="AA35" s="257"/>
      <c r="AB35" s="257"/>
      <c r="AC35" s="257"/>
      <c r="AD35" s="257" t="s">
        <v>672</v>
      </c>
      <c r="AE35" s="257"/>
    </row>
    <row r="36" spans="1:31" ht="16" x14ac:dyDescent="0.2">
      <c r="A36" s="254" t="s">
        <v>284</v>
      </c>
      <c r="B36" s="254" t="s">
        <v>285</v>
      </c>
      <c r="C36" s="255" t="s">
        <v>12</v>
      </c>
      <c r="D36" s="275"/>
      <c r="E36" s="275"/>
      <c r="F36" s="257" t="s">
        <v>675</v>
      </c>
      <c r="G36" s="257" t="s">
        <v>687</v>
      </c>
      <c r="H36" s="257" t="s">
        <v>680</v>
      </c>
      <c r="I36" s="257" t="s">
        <v>669</v>
      </c>
      <c r="J36" s="257" t="s">
        <v>670</v>
      </c>
      <c r="K36" s="257" t="s">
        <v>671</v>
      </c>
      <c r="L36" s="257" t="s">
        <v>672</v>
      </c>
      <c r="M36" s="257" t="s">
        <v>671</v>
      </c>
      <c r="N36" s="257"/>
      <c r="O36" s="257" t="s">
        <v>672</v>
      </c>
      <c r="P36" s="257"/>
      <c r="Q36" s="257" t="s">
        <v>672</v>
      </c>
      <c r="R36" s="257"/>
      <c r="S36" s="257"/>
      <c r="T36" s="257"/>
      <c r="U36" s="257"/>
      <c r="V36" s="257"/>
      <c r="W36" s="257"/>
      <c r="X36" s="257"/>
      <c r="Y36" s="257"/>
      <c r="Z36" s="257"/>
      <c r="AA36" s="257"/>
      <c r="AB36" s="257"/>
      <c r="AC36" s="257"/>
      <c r="AD36" s="257" t="s">
        <v>672</v>
      </c>
      <c r="AE36" s="257"/>
    </row>
    <row r="37" spans="1:31" ht="32" x14ac:dyDescent="0.2">
      <c r="A37" s="254" t="s">
        <v>289</v>
      </c>
      <c r="B37" s="254" t="s">
        <v>290</v>
      </c>
      <c r="C37" s="261" t="s">
        <v>3565</v>
      </c>
      <c r="D37" s="275"/>
      <c r="E37" s="279" t="s">
        <v>3566</v>
      </c>
      <c r="F37" s="257" t="s">
        <v>666</v>
      </c>
      <c r="G37" s="257" t="s">
        <v>682</v>
      </c>
      <c r="H37" s="257" t="s">
        <v>680</v>
      </c>
      <c r="I37" s="257" t="s">
        <v>669</v>
      </c>
      <c r="J37" s="257" t="s">
        <v>670</v>
      </c>
      <c r="K37" s="257" t="s">
        <v>671</v>
      </c>
      <c r="L37" s="257" t="s">
        <v>672</v>
      </c>
      <c r="M37" s="257" t="s">
        <v>671</v>
      </c>
      <c r="N37" s="257" t="s">
        <v>672</v>
      </c>
      <c r="O37" s="257"/>
      <c r="P37" s="257" t="s">
        <v>672</v>
      </c>
      <c r="Q37" s="257"/>
      <c r="R37" s="257"/>
      <c r="S37" s="257"/>
      <c r="T37" s="257"/>
      <c r="U37" s="257"/>
      <c r="V37" s="257"/>
      <c r="W37" s="257" t="s">
        <v>672</v>
      </c>
      <c r="X37" s="257"/>
      <c r="Y37" s="257"/>
      <c r="Z37" s="257"/>
      <c r="AA37" s="257"/>
      <c r="AB37" s="257"/>
      <c r="AC37" s="257" t="s">
        <v>672</v>
      </c>
      <c r="AD37" s="257"/>
      <c r="AE37" s="257"/>
    </row>
    <row r="38" spans="1:31" ht="16" x14ac:dyDescent="0.2">
      <c r="A38" s="254" t="s">
        <v>294</v>
      </c>
      <c r="B38" s="254" t="s">
        <v>295</v>
      </c>
      <c r="C38" s="255" t="s">
        <v>3535</v>
      </c>
      <c r="D38" s="275"/>
      <c r="E38" s="276" t="s">
        <v>2665</v>
      </c>
      <c r="F38" s="257" t="s">
        <v>666</v>
      </c>
      <c r="G38" s="257" t="s">
        <v>681</v>
      </c>
      <c r="H38" s="257" t="s">
        <v>680</v>
      </c>
      <c r="I38" s="257" t="s">
        <v>669</v>
      </c>
      <c r="J38" s="257" t="s">
        <v>670</v>
      </c>
      <c r="K38" s="257" t="s">
        <v>671</v>
      </c>
      <c r="L38" s="257" t="s">
        <v>672</v>
      </c>
      <c r="M38" s="257" t="s">
        <v>672</v>
      </c>
      <c r="N38" s="257" t="s">
        <v>672</v>
      </c>
      <c r="O38" s="257"/>
      <c r="P38" s="257"/>
      <c r="Q38" s="257"/>
      <c r="R38" s="257"/>
      <c r="S38" s="257"/>
      <c r="T38" s="257" t="s">
        <v>672</v>
      </c>
      <c r="U38" s="257" t="s">
        <v>672</v>
      </c>
      <c r="V38" s="257"/>
      <c r="W38" s="257"/>
      <c r="X38" s="257"/>
      <c r="Y38" s="257" t="s">
        <v>672</v>
      </c>
      <c r="Z38" s="257"/>
      <c r="AA38" s="257"/>
      <c r="AB38" s="257"/>
      <c r="AC38" s="257"/>
      <c r="AD38" s="257"/>
      <c r="AE38" s="257" t="s">
        <v>672</v>
      </c>
    </row>
    <row r="39" spans="1:31" ht="16" x14ac:dyDescent="0.2">
      <c r="A39" s="254" t="s">
        <v>320</v>
      </c>
      <c r="B39" s="254" t="s">
        <v>321</v>
      </c>
      <c r="C39" s="255" t="s">
        <v>12</v>
      </c>
      <c r="D39" s="275"/>
      <c r="E39" s="275"/>
      <c r="F39" s="257" t="s">
        <v>675</v>
      </c>
      <c r="G39" s="257" t="s">
        <v>687</v>
      </c>
      <c r="H39" s="257" t="s">
        <v>674</v>
      </c>
      <c r="I39" s="257" t="s">
        <v>669</v>
      </c>
      <c r="J39" s="257" t="s">
        <v>670</v>
      </c>
      <c r="K39" s="257" t="s">
        <v>671</v>
      </c>
      <c r="L39" s="257" t="s">
        <v>672</v>
      </c>
      <c r="M39" s="257"/>
      <c r="N39" s="257"/>
      <c r="O39" s="257" t="s">
        <v>672</v>
      </c>
      <c r="P39" s="257"/>
      <c r="Q39" s="257" t="s">
        <v>672</v>
      </c>
      <c r="R39" s="257"/>
      <c r="S39" s="257"/>
      <c r="T39" s="257"/>
      <c r="U39" s="257"/>
      <c r="V39" s="257"/>
      <c r="W39" s="257"/>
      <c r="X39" s="257"/>
      <c r="Y39" s="257"/>
      <c r="Z39" s="257"/>
      <c r="AA39" s="257"/>
      <c r="AB39" s="257"/>
      <c r="AC39" s="257"/>
      <c r="AD39" s="257" t="s">
        <v>672</v>
      </c>
      <c r="AE39" s="257"/>
    </row>
    <row r="40" spans="1:31" ht="16" x14ac:dyDescent="0.2">
      <c r="A40" s="254" t="s">
        <v>299</v>
      </c>
      <c r="B40" s="254" t="s">
        <v>300</v>
      </c>
      <c r="C40" s="255" t="s">
        <v>12</v>
      </c>
      <c r="D40" s="275"/>
      <c r="E40" s="275"/>
      <c r="F40" s="257" t="s">
        <v>675</v>
      </c>
      <c r="G40" s="257" t="s">
        <v>687</v>
      </c>
      <c r="H40" s="257" t="s">
        <v>674</v>
      </c>
      <c r="I40" s="257" t="s">
        <v>669</v>
      </c>
      <c r="J40" s="257" t="s">
        <v>670</v>
      </c>
      <c r="K40" s="257" t="s">
        <v>671</v>
      </c>
      <c r="L40" s="257" t="s">
        <v>672</v>
      </c>
      <c r="M40" s="257" t="s">
        <v>671</v>
      </c>
      <c r="N40" s="257"/>
      <c r="O40" s="257" t="s">
        <v>672</v>
      </c>
      <c r="P40" s="257"/>
      <c r="Q40" s="257" t="s">
        <v>672</v>
      </c>
      <c r="R40" s="257"/>
      <c r="S40" s="257"/>
      <c r="T40" s="257"/>
      <c r="U40" s="257"/>
      <c r="V40" s="257"/>
      <c r="W40" s="257"/>
      <c r="X40" s="257"/>
      <c r="Y40" s="257"/>
      <c r="Z40" s="257"/>
      <c r="AA40" s="257"/>
      <c r="AB40" s="257"/>
      <c r="AC40" s="257"/>
      <c r="AD40" s="257" t="s">
        <v>672</v>
      </c>
      <c r="AE40" s="257"/>
    </row>
    <row r="41" spans="1:31" ht="112" x14ac:dyDescent="0.2">
      <c r="A41" s="254" t="s">
        <v>304</v>
      </c>
      <c r="B41" s="254" t="s">
        <v>305</v>
      </c>
      <c r="C41" s="261" t="s">
        <v>3567</v>
      </c>
      <c r="D41" s="275"/>
      <c r="E41" s="276" t="s">
        <v>3568</v>
      </c>
      <c r="F41" s="257" t="s">
        <v>666</v>
      </c>
      <c r="G41" s="257" t="s">
        <v>667</v>
      </c>
      <c r="H41" s="257" t="s">
        <v>668</v>
      </c>
      <c r="I41" s="257" t="s">
        <v>669</v>
      </c>
      <c r="J41" s="257" t="s">
        <v>670</v>
      </c>
      <c r="K41" s="257" t="s">
        <v>671</v>
      </c>
      <c r="L41" s="257" t="s">
        <v>672</v>
      </c>
      <c r="M41" s="257" t="s">
        <v>672</v>
      </c>
      <c r="N41" s="257" t="s">
        <v>672</v>
      </c>
      <c r="O41" s="257"/>
      <c r="P41" s="257" t="s">
        <v>672</v>
      </c>
      <c r="Q41" s="257"/>
      <c r="R41" s="257"/>
      <c r="S41" s="257" t="s">
        <v>672</v>
      </c>
      <c r="T41" s="257"/>
      <c r="U41" s="257"/>
      <c r="V41" s="257"/>
      <c r="W41" s="257"/>
      <c r="X41" s="257"/>
      <c r="Y41" s="257" t="s">
        <v>672</v>
      </c>
      <c r="Z41" s="257"/>
      <c r="AA41" s="257"/>
      <c r="AB41" s="257" t="s">
        <v>672</v>
      </c>
      <c r="AC41" s="257"/>
      <c r="AD41" s="257"/>
      <c r="AE41" s="257"/>
    </row>
    <row r="42" spans="1:31" ht="117.75" customHeight="1" x14ac:dyDescent="0.2">
      <c r="A42" s="254" t="s">
        <v>312</v>
      </c>
      <c r="B42" s="254" t="s">
        <v>313</v>
      </c>
      <c r="C42" s="261" t="s">
        <v>3569</v>
      </c>
      <c r="D42" s="275"/>
      <c r="E42" s="276" t="s">
        <v>3570</v>
      </c>
      <c r="F42" s="257" t="s">
        <v>675</v>
      </c>
      <c r="G42" s="257" t="s">
        <v>676</v>
      </c>
      <c r="H42" s="257" t="s">
        <v>677</v>
      </c>
      <c r="I42" s="257" t="s">
        <v>678</v>
      </c>
      <c r="J42" s="257" t="s">
        <v>679</v>
      </c>
      <c r="K42" s="257" t="s">
        <v>671</v>
      </c>
      <c r="L42" s="257" t="s">
        <v>672</v>
      </c>
      <c r="M42" s="257" t="s">
        <v>671</v>
      </c>
      <c r="N42" s="257"/>
      <c r="O42" s="257"/>
      <c r="P42" s="257"/>
      <c r="Q42" s="257" t="s">
        <v>672</v>
      </c>
      <c r="R42" s="257" t="s">
        <v>672</v>
      </c>
      <c r="S42" s="257"/>
      <c r="T42" s="257"/>
      <c r="U42" s="257"/>
      <c r="V42" s="257"/>
      <c r="W42" s="257"/>
      <c r="X42" s="257"/>
      <c r="Y42" s="257"/>
      <c r="Z42" s="257"/>
      <c r="AA42" s="257"/>
      <c r="AB42" s="257"/>
      <c r="AC42" s="257"/>
      <c r="AD42" s="257"/>
      <c r="AE42" s="257"/>
    </row>
    <row r="43" spans="1:31" ht="176" x14ac:dyDescent="0.2">
      <c r="A43" s="254" t="s">
        <v>325</v>
      </c>
      <c r="B43" s="254" t="s">
        <v>326</v>
      </c>
      <c r="C43" s="261" t="s">
        <v>3571</v>
      </c>
      <c r="D43" s="275"/>
      <c r="E43" s="276" t="s">
        <v>3572</v>
      </c>
      <c r="F43" s="257" t="s">
        <v>666</v>
      </c>
      <c r="G43" s="257" t="s">
        <v>667</v>
      </c>
      <c r="H43" s="257" t="s">
        <v>680</v>
      </c>
      <c r="I43" s="257" t="s">
        <v>669</v>
      </c>
      <c r="J43" s="257" t="s">
        <v>670</v>
      </c>
      <c r="K43" s="257" t="s">
        <v>671</v>
      </c>
      <c r="L43" s="257" t="s">
        <v>672</v>
      </c>
      <c r="M43" s="257" t="s">
        <v>671</v>
      </c>
      <c r="N43" s="257" t="s">
        <v>672</v>
      </c>
      <c r="O43" s="257"/>
      <c r="P43" s="257"/>
      <c r="Q43" s="257"/>
      <c r="R43" s="257"/>
      <c r="S43" s="257" t="s">
        <v>672</v>
      </c>
      <c r="T43" s="257"/>
      <c r="U43" s="257"/>
      <c r="V43" s="257"/>
      <c r="W43" s="257" t="s">
        <v>672</v>
      </c>
      <c r="X43" s="257"/>
      <c r="Y43" s="257"/>
      <c r="Z43" s="257" t="s">
        <v>672</v>
      </c>
      <c r="AA43" s="257" t="s">
        <v>672</v>
      </c>
      <c r="AB43" s="257"/>
      <c r="AC43" s="257"/>
      <c r="AD43" s="257"/>
      <c r="AE43" s="257"/>
    </row>
    <row r="44" spans="1:31" ht="16" x14ac:dyDescent="0.2">
      <c r="A44" s="254" t="s">
        <v>331</v>
      </c>
      <c r="B44" s="254" t="s">
        <v>332</v>
      </c>
      <c r="C44" s="255" t="s">
        <v>12</v>
      </c>
      <c r="D44" s="275"/>
      <c r="E44" s="275"/>
      <c r="F44" s="257" t="s">
        <v>675</v>
      </c>
      <c r="G44" s="257" t="s">
        <v>687</v>
      </c>
      <c r="H44" s="257" t="s">
        <v>677</v>
      </c>
      <c r="I44" s="257" t="s">
        <v>669</v>
      </c>
      <c r="J44" s="257" t="s">
        <v>670</v>
      </c>
      <c r="K44" s="257" t="s">
        <v>671</v>
      </c>
      <c r="L44" s="257" t="s">
        <v>672</v>
      </c>
      <c r="M44" s="257" t="s">
        <v>671</v>
      </c>
      <c r="N44" s="257"/>
      <c r="O44" s="257" t="s">
        <v>672</v>
      </c>
      <c r="P44" s="257"/>
      <c r="Q44" s="257" t="s">
        <v>672</v>
      </c>
      <c r="R44" s="257"/>
      <c r="S44" s="257"/>
      <c r="T44" s="257"/>
      <c r="U44" s="257"/>
      <c r="V44" s="257"/>
      <c r="W44" s="257"/>
      <c r="X44" s="257"/>
      <c r="Y44" s="257"/>
      <c r="Z44" s="257"/>
      <c r="AA44" s="257"/>
      <c r="AB44" s="257"/>
      <c r="AC44" s="257"/>
      <c r="AD44" s="257" t="s">
        <v>672</v>
      </c>
      <c r="AE44" s="257"/>
    </row>
    <row r="45" spans="1:31" ht="16" x14ac:dyDescent="0.2">
      <c r="A45" s="254" t="s">
        <v>336</v>
      </c>
      <c r="B45" s="254" t="s">
        <v>337</v>
      </c>
      <c r="C45" s="255" t="s">
        <v>12</v>
      </c>
      <c r="D45" s="275"/>
      <c r="E45" s="275"/>
      <c r="F45" s="257" t="s">
        <v>675</v>
      </c>
      <c r="G45" s="257" t="s">
        <v>684</v>
      </c>
      <c r="H45" s="257" t="s">
        <v>680</v>
      </c>
      <c r="I45" s="257" t="s">
        <v>669</v>
      </c>
      <c r="J45" s="257" t="s">
        <v>670</v>
      </c>
      <c r="K45" s="257" t="s">
        <v>671</v>
      </c>
      <c r="L45" s="257" t="s">
        <v>672</v>
      </c>
      <c r="M45" s="257" t="s">
        <v>671</v>
      </c>
      <c r="N45" s="257"/>
      <c r="O45" s="257" t="s">
        <v>672</v>
      </c>
      <c r="P45" s="257"/>
      <c r="Q45" s="257" t="s">
        <v>672</v>
      </c>
      <c r="R45" s="257" t="s">
        <v>672</v>
      </c>
      <c r="S45" s="257"/>
      <c r="T45" s="257"/>
      <c r="U45" s="257"/>
      <c r="V45" s="257"/>
      <c r="W45" s="257"/>
      <c r="X45" s="257"/>
      <c r="Y45" s="257"/>
      <c r="Z45" s="257"/>
      <c r="AA45" s="257"/>
      <c r="AB45" s="257"/>
      <c r="AC45" s="257"/>
      <c r="AD45" s="257" t="s">
        <v>672</v>
      </c>
      <c r="AE45" s="257"/>
    </row>
    <row r="46" spans="1:31" ht="176" x14ac:dyDescent="0.2">
      <c r="A46" s="254" t="s">
        <v>344</v>
      </c>
      <c r="B46" s="254" t="s">
        <v>345</v>
      </c>
      <c r="C46" s="261" t="s">
        <v>3573</v>
      </c>
      <c r="D46" s="275"/>
      <c r="E46" s="276" t="s">
        <v>3574</v>
      </c>
      <c r="F46" s="257" t="s">
        <v>666</v>
      </c>
      <c r="G46" s="257" t="s">
        <v>681</v>
      </c>
      <c r="H46" s="257" t="s">
        <v>680</v>
      </c>
      <c r="I46" s="257" t="s">
        <v>669</v>
      </c>
      <c r="J46" s="257" t="s">
        <v>670</v>
      </c>
      <c r="K46" s="257" t="s">
        <v>671</v>
      </c>
      <c r="L46" s="257" t="s">
        <v>672</v>
      </c>
      <c r="M46" s="257" t="s">
        <v>671</v>
      </c>
      <c r="N46" s="257" t="s">
        <v>672</v>
      </c>
      <c r="O46" s="257"/>
      <c r="P46" s="257"/>
      <c r="Q46" s="257"/>
      <c r="R46" s="257" t="s">
        <v>672</v>
      </c>
      <c r="S46" s="257"/>
      <c r="T46" s="257" t="s">
        <v>672</v>
      </c>
      <c r="U46" s="257"/>
      <c r="V46" s="257" t="s">
        <v>672</v>
      </c>
      <c r="W46" s="257"/>
      <c r="X46" s="257"/>
      <c r="Y46" s="257"/>
      <c r="Z46" s="257"/>
      <c r="AA46" s="257"/>
      <c r="AB46" s="257"/>
      <c r="AC46" s="257"/>
      <c r="AD46" s="257"/>
      <c r="AE46" s="257" t="s">
        <v>672</v>
      </c>
    </row>
    <row r="47" spans="1:31" ht="190.5" customHeight="1" x14ac:dyDescent="0.2">
      <c r="A47" s="254" t="s">
        <v>352</v>
      </c>
      <c r="B47" s="254" t="s">
        <v>353</v>
      </c>
      <c r="C47" s="261" t="s">
        <v>3575</v>
      </c>
      <c r="D47" s="275"/>
      <c r="E47" s="276" t="s">
        <v>3576</v>
      </c>
      <c r="F47" s="257" t="s">
        <v>666</v>
      </c>
      <c r="G47" s="257" t="s">
        <v>682</v>
      </c>
      <c r="H47" s="257" t="s">
        <v>677</v>
      </c>
      <c r="I47" s="257" t="s">
        <v>669</v>
      </c>
      <c r="J47" s="257" t="s">
        <v>679</v>
      </c>
      <c r="K47" s="257" t="s">
        <v>672</v>
      </c>
      <c r="L47" s="257" t="s">
        <v>672</v>
      </c>
      <c r="M47" s="257" t="s">
        <v>671</v>
      </c>
      <c r="N47" s="257" t="s">
        <v>672</v>
      </c>
      <c r="O47" s="257"/>
      <c r="P47" s="257"/>
      <c r="Q47" s="257"/>
      <c r="R47" s="257" t="s">
        <v>672</v>
      </c>
      <c r="S47" s="257"/>
      <c r="T47" s="257"/>
      <c r="U47" s="257"/>
      <c r="V47" s="257"/>
      <c r="W47" s="257"/>
      <c r="X47" s="257"/>
      <c r="Y47" s="257"/>
      <c r="Z47" s="257"/>
      <c r="AA47" s="257"/>
      <c r="AB47" s="257"/>
      <c r="AC47" s="257" t="s">
        <v>672</v>
      </c>
      <c r="AD47" s="257"/>
      <c r="AE47" s="257"/>
    </row>
    <row r="48" spans="1:31" ht="16" x14ac:dyDescent="0.2">
      <c r="A48" s="254" t="s">
        <v>362</v>
      </c>
      <c r="B48" s="254" t="s">
        <v>363</v>
      </c>
      <c r="C48" s="255" t="s">
        <v>12</v>
      </c>
      <c r="D48" s="275"/>
      <c r="E48" s="275"/>
      <c r="F48" s="257" t="s">
        <v>675</v>
      </c>
      <c r="G48" s="257" t="s">
        <v>683</v>
      </c>
      <c r="H48" s="257" t="s">
        <v>674</v>
      </c>
      <c r="I48" s="257" t="s">
        <v>669</v>
      </c>
      <c r="J48" s="257" t="s">
        <v>670</v>
      </c>
      <c r="K48" s="257" t="s">
        <v>671</v>
      </c>
      <c r="L48" s="257" t="s">
        <v>672</v>
      </c>
      <c r="M48" s="257" t="s">
        <v>671</v>
      </c>
      <c r="N48" s="257" t="s">
        <v>672</v>
      </c>
      <c r="O48" s="257" t="s">
        <v>672</v>
      </c>
      <c r="P48" s="257"/>
      <c r="Q48" s="257" t="s">
        <v>672</v>
      </c>
      <c r="R48" s="257"/>
      <c r="S48" s="257"/>
      <c r="T48" s="257"/>
      <c r="U48" s="257"/>
      <c r="V48" s="257"/>
      <c r="W48" s="257"/>
      <c r="X48" s="257"/>
      <c r="Y48" s="257"/>
      <c r="Z48" s="257"/>
      <c r="AA48" s="257"/>
      <c r="AB48" s="257"/>
      <c r="AC48" s="257"/>
      <c r="AD48" s="257" t="s">
        <v>672</v>
      </c>
      <c r="AE48" s="257"/>
    </row>
    <row r="49" spans="1:31" ht="112" x14ac:dyDescent="0.2">
      <c r="A49" s="254" t="s">
        <v>370</v>
      </c>
      <c r="B49" s="254" t="s">
        <v>371</v>
      </c>
      <c r="C49" s="261" t="s">
        <v>3577</v>
      </c>
      <c r="D49" s="275"/>
      <c r="E49" s="276" t="s">
        <v>3578</v>
      </c>
      <c r="F49" s="257" t="s">
        <v>666</v>
      </c>
      <c r="G49" s="257" t="s">
        <v>681</v>
      </c>
      <c r="H49" s="257" t="s">
        <v>677</v>
      </c>
      <c r="I49" s="257" t="s">
        <v>669</v>
      </c>
      <c r="J49" s="257" t="s">
        <v>670</v>
      </c>
      <c r="K49" s="257" t="s">
        <v>671</v>
      </c>
      <c r="L49" s="257" t="s">
        <v>672</v>
      </c>
      <c r="M49" s="257" t="s">
        <v>671</v>
      </c>
      <c r="N49" s="257" t="s">
        <v>672</v>
      </c>
      <c r="O49" s="257" t="s">
        <v>672</v>
      </c>
      <c r="P49" s="257"/>
      <c r="Q49" s="257"/>
      <c r="R49" s="257" t="s">
        <v>672</v>
      </c>
      <c r="S49" s="257"/>
      <c r="T49" s="257" t="s">
        <v>672</v>
      </c>
      <c r="U49" s="257"/>
      <c r="V49" s="257"/>
      <c r="W49" s="257"/>
      <c r="X49" s="257"/>
      <c r="Y49" s="257"/>
      <c r="Z49" s="257"/>
      <c r="AA49" s="257"/>
      <c r="AB49" s="257"/>
      <c r="AC49" s="257"/>
      <c r="AD49" s="257"/>
      <c r="AE49" s="257" t="s">
        <v>672</v>
      </c>
    </row>
    <row r="50" spans="1:31" ht="16" x14ac:dyDescent="0.2">
      <c r="A50" s="254" t="s">
        <v>375</v>
      </c>
      <c r="B50" s="254" t="s">
        <v>376</v>
      </c>
      <c r="C50" s="255" t="s">
        <v>12</v>
      </c>
      <c r="D50" s="275"/>
      <c r="E50" s="275"/>
      <c r="F50" s="257" t="s">
        <v>675</v>
      </c>
      <c r="G50" s="257" t="s">
        <v>684</v>
      </c>
      <c r="H50" s="257" t="s">
        <v>680</v>
      </c>
      <c r="I50" s="257" t="s">
        <v>669</v>
      </c>
      <c r="J50" s="257" t="s">
        <v>670</v>
      </c>
      <c r="K50" s="257" t="s">
        <v>671</v>
      </c>
      <c r="L50" s="257" t="s">
        <v>672</v>
      </c>
      <c r="M50" s="257" t="s">
        <v>671</v>
      </c>
      <c r="N50" s="257"/>
      <c r="O50" s="257" t="s">
        <v>672</v>
      </c>
      <c r="P50" s="257"/>
      <c r="Q50" s="257" t="s">
        <v>672</v>
      </c>
      <c r="R50" s="257"/>
      <c r="S50" s="257"/>
      <c r="T50" s="257"/>
      <c r="U50" s="257"/>
      <c r="V50" s="257"/>
      <c r="W50" s="257"/>
      <c r="X50" s="257"/>
      <c r="Y50" s="257"/>
      <c r="Z50" s="257"/>
      <c r="AA50" s="257"/>
      <c r="AB50" s="257"/>
      <c r="AC50" s="257"/>
      <c r="AD50" s="257" t="s">
        <v>672</v>
      </c>
      <c r="AE50" s="257"/>
    </row>
    <row r="51" spans="1:31" ht="16" x14ac:dyDescent="0.2">
      <c r="A51" s="254" t="s">
        <v>383</v>
      </c>
      <c r="B51" s="254" t="s">
        <v>384</v>
      </c>
      <c r="C51" s="255" t="s">
        <v>3535</v>
      </c>
      <c r="D51" s="275"/>
      <c r="E51" s="276" t="s">
        <v>3579</v>
      </c>
      <c r="F51" s="257" t="s">
        <v>666</v>
      </c>
      <c r="G51" s="257" t="s">
        <v>667</v>
      </c>
      <c r="H51" s="257" t="s">
        <v>674</v>
      </c>
      <c r="I51" s="257" t="s">
        <v>669</v>
      </c>
      <c r="J51" s="257" t="s">
        <v>670</v>
      </c>
      <c r="K51" s="257" t="s">
        <v>671</v>
      </c>
      <c r="L51" s="257" t="s">
        <v>672</v>
      </c>
      <c r="M51" s="257" t="s">
        <v>671</v>
      </c>
      <c r="N51" s="257" t="s">
        <v>672</v>
      </c>
      <c r="O51" s="257"/>
      <c r="P51" s="257"/>
      <c r="Q51" s="257"/>
      <c r="R51" s="257"/>
      <c r="S51" s="257" t="s">
        <v>672</v>
      </c>
      <c r="T51" s="257"/>
      <c r="U51" s="257"/>
      <c r="V51" s="257"/>
      <c r="W51" s="257"/>
      <c r="X51" s="257"/>
      <c r="Y51" s="257" t="s">
        <v>672</v>
      </c>
      <c r="Z51" s="257"/>
      <c r="AA51" s="257"/>
      <c r="AB51" s="257" t="s">
        <v>672</v>
      </c>
      <c r="AC51" s="257"/>
      <c r="AD51" s="257"/>
      <c r="AE51" s="257"/>
    </row>
    <row r="52" spans="1:31" ht="16" x14ac:dyDescent="0.2">
      <c r="A52" s="254" t="s">
        <v>402</v>
      </c>
      <c r="B52" s="254" t="s">
        <v>403</v>
      </c>
      <c r="C52" s="255" t="s">
        <v>12</v>
      </c>
      <c r="D52" s="275"/>
      <c r="E52" s="275"/>
      <c r="F52" s="257" t="s">
        <v>666</v>
      </c>
      <c r="G52" s="257" t="s">
        <v>686</v>
      </c>
      <c r="H52" s="257" t="s">
        <v>668</v>
      </c>
      <c r="I52" s="257" t="s">
        <v>669</v>
      </c>
      <c r="J52" s="257" t="s">
        <v>670</v>
      </c>
      <c r="K52" s="257" t="s">
        <v>671</v>
      </c>
      <c r="L52" s="257" t="s">
        <v>672</v>
      </c>
      <c r="M52" s="257" t="s">
        <v>671</v>
      </c>
      <c r="N52" s="257" t="s">
        <v>672</v>
      </c>
      <c r="O52" s="257"/>
      <c r="P52" s="257" t="s">
        <v>672</v>
      </c>
      <c r="Q52" s="257"/>
      <c r="R52" s="257"/>
      <c r="S52" s="257"/>
      <c r="T52" s="257"/>
      <c r="U52" s="257"/>
      <c r="V52" s="257"/>
      <c r="W52" s="257" t="s">
        <v>672</v>
      </c>
      <c r="X52" s="257"/>
      <c r="Y52" s="257"/>
      <c r="Z52" s="257" t="s">
        <v>672</v>
      </c>
      <c r="AA52" s="257" t="s">
        <v>672</v>
      </c>
      <c r="AB52" s="257"/>
      <c r="AC52" s="257"/>
      <c r="AD52" s="257"/>
      <c r="AE52" s="257"/>
    </row>
    <row r="53" spans="1:31" ht="176" x14ac:dyDescent="0.2">
      <c r="A53" s="254" t="s">
        <v>407</v>
      </c>
      <c r="B53" s="254" t="s">
        <v>408</v>
      </c>
      <c r="C53" s="261" t="s">
        <v>3580</v>
      </c>
      <c r="D53" s="275"/>
      <c r="E53" s="276" t="s">
        <v>3581</v>
      </c>
      <c r="F53" s="257" t="s">
        <v>666</v>
      </c>
      <c r="G53" s="257" t="s">
        <v>681</v>
      </c>
      <c r="H53" s="257" t="s">
        <v>674</v>
      </c>
      <c r="I53" s="257" t="s">
        <v>669</v>
      </c>
      <c r="J53" s="257" t="s">
        <v>670</v>
      </c>
      <c r="K53" s="257" t="s">
        <v>671</v>
      </c>
      <c r="L53" s="257" t="s">
        <v>672</v>
      </c>
      <c r="M53" s="257" t="s">
        <v>671</v>
      </c>
      <c r="N53" s="257" t="s">
        <v>672</v>
      </c>
      <c r="O53" s="257"/>
      <c r="P53" s="257"/>
      <c r="Q53" s="257"/>
      <c r="R53" s="257" t="s">
        <v>672</v>
      </c>
      <c r="S53" s="257"/>
      <c r="T53" s="257" t="s">
        <v>672</v>
      </c>
      <c r="U53" s="257" t="s">
        <v>672</v>
      </c>
      <c r="V53" s="257"/>
      <c r="W53" s="257"/>
      <c r="X53" s="257" t="s">
        <v>672</v>
      </c>
      <c r="Y53" s="257"/>
      <c r="Z53" s="257"/>
      <c r="AA53" s="257"/>
      <c r="AB53" s="257"/>
      <c r="AC53" s="257"/>
      <c r="AD53" s="257"/>
      <c r="AE53" s="257" t="s">
        <v>672</v>
      </c>
    </row>
    <row r="54" spans="1:31" ht="16" x14ac:dyDescent="0.2">
      <c r="A54" s="254" t="s">
        <v>412</v>
      </c>
      <c r="B54" s="254" t="s">
        <v>413</v>
      </c>
      <c r="C54" s="255" t="s">
        <v>12</v>
      </c>
      <c r="D54" s="275"/>
      <c r="E54" s="275"/>
      <c r="F54" s="257" t="s">
        <v>666</v>
      </c>
      <c r="G54" s="257" t="s">
        <v>681</v>
      </c>
      <c r="H54" s="257" t="s">
        <v>680</v>
      </c>
      <c r="I54" s="257" t="s">
        <v>669</v>
      </c>
      <c r="J54" s="257" t="s">
        <v>670</v>
      </c>
      <c r="K54" s="257" t="s">
        <v>671</v>
      </c>
      <c r="L54" s="257" t="s">
        <v>672</v>
      </c>
      <c r="M54" s="257" t="s">
        <v>672</v>
      </c>
      <c r="N54" s="257" t="s">
        <v>672</v>
      </c>
      <c r="O54" s="257"/>
      <c r="P54" s="257"/>
      <c r="Q54" s="257"/>
      <c r="R54" s="257"/>
      <c r="S54" s="257"/>
      <c r="T54" s="257"/>
      <c r="U54" s="257"/>
      <c r="V54" s="257"/>
      <c r="W54" s="257"/>
      <c r="X54" s="257"/>
      <c r="Y54" s="257"/>
      <c r="Z54" s="257"/>
      <c r="AA54" s="257"/>
      <c r="AB54" s="257"/>
      <c r="AC54" s="257"/>
      <c r="AD54" s="257" t="s">
        <v>672</v>
      </c>
      <c r="AE54" s="257" t="s">
        <v>672</v>
      </c>
    </row>
    <row r="55" spans="1:31" ht="16" x14ac:dyDescent="0.2">
      <c r="A55" s="254" t="s">
        <v>417</v>
      </c>
      <c r="B55" s="254" t="s">
        <v>418</v>
      </c>
      <c r="C55" s="255" t="s">
        <v>12</v>
      </c>
      <c r="D55" s="275"/>
      <c r="E55" s="275"/>
      <c r="F55" s="257" t="s">
        <v>675</v>
      </c>
      <c r="G55" s="257" t="s">
        <v>683</v>
      </c>
      <c r="H55" s="257" t="s">
        <v>674</v>
      </c>
      <c r="I55" s="257" t="s">
        <v>669</v>
      </c>
      <c r="J55" s="257" t="s">
        <v>670</v>
      </c>
      <c r="K55" s="257" t="s">
        <v>671</v>
      </c>
      <c r="L55" s="257" t="s">
        <v>672</v>
      </c>
      <c r="M55" s="257" t="s">
        <v>671</v>
      </c>
      <c r="N55" s="257"/>
      <c r="O55" s="257" t="s">
        <v>672</v>
      </c>
      <c r="P55" s="257"/>
      <c r="Q55" s="257" t="s">
        <v>672</v>
      </c>
      <c r="R55" s="257"/>
      <c r="S55" s="257"/>
      <c r="T55" s="257"/>
      <c r="U55" s="257"/>
      <c r="V55" s="257"/>
      <c r="W55" s="257"/>
      <c r="X55" s="257"/>
      <c r="Y55" s="257"/>
      <c r="Z55" s="257"/>
      <c r="AA55" s="257"/>
      <c r="AB55" s="257"/>
      <c r="AC55" s="257"/>
      <c r="AD55" s="257" t="s">
        <v>672</v>
      </c>
      <c r="AE55" s="257"/>
    </row>
    <row r="56" spans="1:31" ht="16" x14ac:dyDescent="0.2">
      <c r="A56" s="254" t="s">
        <v>422</v>
      </c>
      <c r="B56" s="254" t="s">
        <v>423</v>
      </c>
      <c r="C56" s="255" t="s">
        <v>12</v>
      </c>
      <c r="D56" s="275"/>
      <c r="E56" s="275"/>
      <c r="F56" s="257" t="s">
        <v>666</v>
      </c>
      <c r="G56" s="257" t="s">
        <v>686</v>
      </c>
      <c r="H56" s="257" t="s">
        <v>674</v>
      </c>
      <c r="I56" s="257" t="s">
        <v>669</v>
      </c>
      <c r="J56" s="257" t="s">
        <v>670</v>
      </c>
      <c r="K56" s="257" t="s">
        <v>671</v>
      </c>
      <c r="L56" s="257" t="s">
        <v>672</v>
      </c>
      <c r="M56" s="257" t="s">
        <v>671</v>
      </c>
      <c r="N56" s="257" t="s">
        <v>672</v>
      </c>
      <c r="O56" s="257"/>
      <c r="P56" s="257" t="s">
        <v>672</v>
      </c>
      <c r="Q56" s="257"/>
      <c r="R56" s="257"/>
      <c r="S56" s="257"/>
      <c r="T56" s="257"/>
      <c r="U56" s="257"/>
      <c r="V56" s="257"/>
      <c r="W56" s="257" t="s">
        <v>672</v>
      </c>
      <c r="X56" s="257"/>
      <c r="Y56" s="257"/>
      <c r="Z56" s="257"/>
      <c r="AA56" s="257" t="s">
        <v>672</v>
      </c>
      <c r="AB56" s="257"/>
      <c r="AC56" s="257"/>
      <c r="AD56" s="257"/>
      <c r="AE56" s="257"/>
    </row>
    <row r="57" spans="1:31" ht="16" x14ac:dyDescent="0.2">
      <c r="A57" s="254" t="s">
        <v>427</v>
      </c>
      <c r="B57" s="254" t="s">
        <v>428</v>
      </c>
      <c r="C57" s="255" t="s">
        <v>12</v>
      </c>
      <c r="D57" s="275"/>
      <c r="E57" s="275"/>
      <c r="F57" s="257" t="s">
        <v>675</v>
      </c>
      <c r="G57" s="257" t="s">
        <v>683</v>
      </c>
      <c r="H57" s="257" t="s">
        <v>674</v>
      </c>
      <c r="I57" s="257" t="s">
        <v>669</v>
      </c>
      <c r="J57" s="257" t="s">
        <v>670</v>
      </c>
      <c r="K57" s="257" t="s">
        <v>671</v>
      </c>
      <c r="L57" s="257" t="s">
        <v>672</v>
      </c>
      <c r="M57" s="257" t="s">
        <v>672</v>
      </c>
      <c r="N57" s="257"/>
      <c r="O57" s="257" t="s">
        <v>672</v>
      </c>
      <c r="P57" s="257"/>
      <c r="Q57" s="257" t="s">
        <v>672</v>
      </c>
      <c r="R57" s="257"/>
      <c r="S57" s="257"/>
      <c r="T57" s="257"/>
      <c r="U57" s="257"/>
      <c r="V57" s="257"/>
      <c r="W57" s="257"/>
      <c r="X57" s="257"/>
      <c r="Y57" s="257"/>
      <c r="Z57" s="257"/>
      <c r="AA57" s="257"/>
      <c r="AB57" s="257"/>
      <c r="AC57" s="257"/>
      <c r="AD57" s="257" t="s">
        <v>672</v>
      </c>
      <c r="AE57" s="257"/>
    </row>
    <row r="58" spans="1:31" ht="48" x14ac:dyDescent="0.2">
      <c r="A58" s="254" t="s">
        <v>432</v>
      </c>
      <c r="B58" s="254" t="s">
        <v>433</v>
      </c>
      <c r="C58" s="261" t="s">
        <v>3582</v>
      </c>
      <c r="D58" s="275"/>
      <c r="E58" s="279" t="s">
        <v>3583</v>
      </c>
      <c r="F58" s="257" t="s">
        <v>666</v>
      </c>
      <c r="G58" s="257" t="s">
        <v>686</v>
      </c>
      <c r="H58" s="257" t="s">
        <v>680</v>
      </c>
      <c r="I58" s="257" t="s">
        <v>669</v>
      </c>
      <c r="J58" s="257" t="s">
        <v>670</v>
      </c>
      <c r="K58" s="257" t="s">
        <v>671</v>
      </c>
      <c r="L58" s="257" t="s">
        <v>672</v>
      </c>
      <c r="M58" s="257" t="s">
        <v>671</v>
      </c>
      <c r="N58" s="257" t="s">
        <v>672</v>
      </c>
      <c r="O58" s="257"/>
      <c r="P58" s="257" t="s">
        <v>672</v>
      </c>
      <c r="Q58" s="257"/>
      <c r="R58" s="257"/>
      <c r="S58" s="257"/>
      <c r="T58" s="257"/>
      <c r="U58" s="257"/>
      <c r="V58" s="257"/>
      <c r="W58" s="257" t="s">
        <v>672</v>
      </c>
      <c r="X58" s="257"/>
      <c r="Y58" s="257"/>
      <c r="Z58" s="257" t="s">
        <v>672</v>
      </c>
      <c r="AA58" s="257" t="s">
        <v>672</v>
      </c>
      <c r="AB58" s="257"/>
      <c r="AC58" s="257"/>
      <c r="AD58" s="257"/>
      <c r="AE58" s="257"/>
    </row>
    <row r="59" spans="1:31" ht="16" x14ac:dyDescent="0.2">
      <c r="A59" s="254" t="s">
        <v>437</v>
      </c>
      <c r="B59" s="254" t="s">
        <v>438</v>
      </c>
      <c r="C59" s="255" t="s">
        <v>12</v>
      </c>
      <c r="D59" s="275"/>
      <c r="E59" s="275"/>
      <c r="F59" s="257" t="s">
        <v>675</v>
      </c>
      <c r="G59" s="257" t="s">
        <v>684</v>
      </c>
      <c r="H59" s="257" t="s">
        <v>680</v>
      </c>
      <c r="I59" s="257" t="s">
        <v>669</v>
      </c>
      <c r="J59" s="257" t="s">
        <v>670</v>
      </c>
      <c r="K59" s="257" t="s">
        <v>671</v>
      </c>
      <c r="L59" s="257" t="s">
        <v>672</v>
      </c>
      <c r="M59" s="257" t="s">
        <v>672</v>
      </c>
      <c r="N59" s="257"/>
      <c r="O59" s="257" t="s">
        <v>672</v>
      </c>
      <c r="P59" s="257"/>
      <c r="Q59" s="257" t="s">
        <v>672</v>
      </c>
      <c r="R59" s="257"/>
      <c r="S59" s="257"/>
      <c r="T59" s="257"/>
      <c r="U59" s="257"/>
      <c r="V59" s="257"/>
      <c r="W59" s="257"/>
      <c r="X59" s="257"/>
      <c r="Y59" s="257"/>
      <c r="Z59" s="257"/>
      <c r="AA59" s="257"/>
      <c r="AB59" s="257"/>
      <c r="AC59" s="257"/>
      <c r="AD59" s="257" t="s">
        <v>672</v>
      </c>
      <c r="AE59" s="257"/>
    </row>
    <row r="60" spans="1:31" ht="80" x14ac:dyDescent="0.2">
      <c r="A60" s="254" t="s">
        <v>442</v>
      </c>
      <c r="B60" s="254" t="s">
        <v>443</v>
      </c>
      <c r="C60" s="261" t="s">
        <v>3584</v>
      </c>
      <c r="D60" s="275"/>
      <c r="E60" s="276" t="s">
        <v>3585</v>
      </c>
      <c r="F60" s="257" t="s">
        <v>666</v>
      </c>
      <c r="G60" s="257" t="s">
        <v>681</v>
      </c>
      <c r="H60" s="257" t="s">
        <v>680</v>
      </c>
      <c r="I60" s="257" t="s">
        <v>669</v>
      </c>
      <c r="J60" s="257" t="s">
        <v>670</v>
      </c>
      <c r="K60" s="257" t="s">
        <v>671</v>
      </c>
      <c r="L60" s="257" t="s">
        <v>672</v>
      </c>
      <c r="M60" s="257" t="s">
        <v>671</v>
      </c>
      <c r="N60" s="257" t="s">
        <v>672</v>
      </c>
      <c r="O60" s="257"/>
      <c r="P60" s="257"/>
      <c r="Q60" s="257"/>
      <c r="R60" s="257" t="s">
        <v>672</v>
      </c>
      <c r="S60" s="257"/>
      <c r="T60" s="257" t="s">
        <v>672</v>
      </c>
      <c r="U60" s="257" t="s">
        <v>672</v>
      </c>
      <c r="V60" s="257"/>
      <c r="W60" s="257"/>
      <c r="X60" s="257"/>
      <c r="Y60" s="257"/>
      <c r="Z60" s="257"/>
      <c r="AA60" s="257"/>
      <c r="AB60" s="257"/>
      <c r="AC60" s="257"/>
      <c r="AD60" s="257"/>
      <c r="AE60" s="257" t="s">
        <v>672</v>
      </c>
    </row>
    <row r="61" spans="1:31" ht="208" x14ac:dyDescent="0.2">
      <c r="A61" s="254" t="s">
        <v>206</v>
      </c>
      <c r="B61" s="254" t="s">
        <v>501</v>
      </c>
      <c r="C61" s="261" t="s">
        <v>3586</v>
      </c>
      <c r="D61" s="275"/>
      <c r="E61" s="276" t="s">
        <v>3587</v>
      </c>
      <c r="F61" s="257" t="s">
        <v>666</v>
      </c>
      <c r="G61" s="257" t="s">
        <v>682</v>
      </c>
      <c r="H61" s="257" t="s">
        <v>677</v>
      </c>
      <c r="I61" s="257" t="s">
        <v>685</v>
      </c>
      <c r="J61" s="257" t="s">
        <v>670</v>
      </c>
      <c r="K61" s="257" t="s">
        <v>671</v>
      </c>
      <c r="L61" s="257" t="s">
        <v>672</v>
      </c>
      <c r="M61" s="257"/>
      <c r="N61" s="257"/>
      <c r="O61" s="257"/>
      <c r="P61" s="257"/>
      <c r="Q61" s="257"/>
      <c r="R61" s="257" t="s">
        <v>672</v>
      </c>
      <c r="S61" s="257"/>
      <c r="T61" s="257"/>
      <c r="U61" s="257"/>
      <c r="V61" s="257"/>
      <c r="W61" s="257"/>
      <c r="X61" s="257"/>
      <c r="Y61" s="257"/>
      <c r="Z61" s="257"/>
      <c r="AA61" s="257"/>
      <c r="AB61" s="257"/>
      <c r="AC61" s="257" t="s">
        <v>672</v>
      </c>
      <c r="AD61" s="257"/>
      <c r="AE61" s="257"/>
    </row>
    <row r="62" spans="1:31" ht="48" x14ac:dyDescent="0.2">
      <c r="A62" s="254" t="s">
        <v>394</v>
      </c>
      <c r="B62" s="254" t="s">
        <v>395</v>
      </c>
      <c r="C62" s="261" t="s">
        <v>3588</v>
      </c>
      <c r="D62" s="275"/>
      <c r="E62" s="276" t="s">
        <v>3589</v>
      </c>
      <c r="F62" s="257" t="s">
        <v>666</v>
      </c>
      <c r="G62" s="257" t="s">
        <v>682</v>
      </c>
      <c r="H62" s="257" t="s">
        <v>677</v>
      </c>
      <c r="I62" s="257" t="s">
        <v>685</v>
      </c>
      <c r="J62" s="257" t="s">
        <v>670</v>
      </c>
      <c r="K62" s="257" t="s">
        <v>671</v>
      </c>
      <c r="L62" s="257" t="s">
        <v>672</v>
      </c>
      <c r="M62" s="257"/>
      <c r="N62" s="257"/>
      <c r="O62" s="257"/>
      <c r="P62" s="257"/>
      <c r="Q62" s="257"/>
      <c r="R62" s="257" t="s">
        <v>672</v>
      </c>
      <c r="S62" s="257"/>
      <c r="T62" s="257"/>
      <c r="U62" s="257"/>
      <c r="V62" s="257"/>
      <c r="W62" s="257"/>
      <c r="X62" s="257"/>
      <c r="Y62" s="257"/>
      <c r="Z62" s="257"/>
      <c r="AA62" s="257"/>
      <c r="AB62" s="257"/>
      <c r="AC62" s="257" t="s">
        <v>672</v>
      </c>
      <c r="AD62" s="257"/>
      <c r="AE62" s="257"/>
    </row>
    <row r="63" spans="1:31" ht="16" x14ac:dyDescent="0.2">
      <c r="A63" s="254" t="s">
        <v>227</v>
      </c>
      <c r="B63" s="254" t="s">
        <v>228</v>
      </c>
      <c r="C63" s="255" t="s">
        <v>12</v>
      </c>
      <c r="D63" s="275"/>
      <c r="E63" s="275"/>
      <c r="F63" s="257" t="s">
        <v>666</v>
      </c>
      <c r="G63" s="257" t="s">
        <v>667</v>
      </c>
      <c r="H63" s="257" t="s">
        <v>674</v>
      </c>
      <c r="I63" s="257" t="s">
        <v>669</v>
      </c>
      <c r="J63" s="257" t="s">
        <v>670</v>
      </c>
      <c r="K63" s="257" t="s">
        <v>671</v>
      </c>
      <c r="L63" s="257" t="s">
        <v>671</v>
      </c>
      <c r="M63" s="257" t="s">
        <v>671</v>
      </c>
      <c r="N63" s="257" t="s">
        <v>672</v>
      </c>
      <c r="O63" s="257"/>
      <c r="P63" s="257"/>
      <c r="Q63" s="257"/>
      <c r="R63" s="257"/>
      <c r="S63" s="257"/>
      <c r="T63" s="257"/>
      <c r="U63" s="257"/>
      <c r="V63" s="257"/>
      <c r="W63" s="257"/>
      <c r="X63" s="257"/>
      <c r="Y63" s="257"/>
      <c r="Z63" s="257"/>
      <c r="AA63" s="257"/>
      <c r="AB63" s="257"/>
      <c r="AC63" s="257"/>
      <c r="AD63" s="257"/>
      <c r="AE63" s="257"/>
    </row>
    <row r="64" spans="1:31" ht="160" x14ac:dyDescent="0.2">
      <c r="A64" s="254" t="s">
        <v>357</v>
      </c>
      <c r="B64" s="254" t="s">
        <v>358</v>
      </c>
      <c r="C64" s="261" t="s">
        <v>3590</v>
      </c>
      <c r="D64" s="275"/>
      <c r="E64" s="276" t="s">
        <v>3591</v>
      </c>
      <c r="F64" s="257" t="s">
        <v>689</v>
      </c>
      <c r="G64" s="257" t="s">
        <v>690</v>
      </c>
      <c r="H64" s="257" t="s">
        <v>674</v>
      </c>
      <c r="I64" s="257" t="s">
        <v>678</v>
      </c>
      <c r="J64" s="257" t="s">
        <v>670</v>
      </c>
      <c r="K64" s="257" t="s">
        <v>672</v>
      </c>
      <c r="L64" s="257" t="s">
        <v>671</v>
      </c>
      <c r="M64" s="257" t="s">
        <v>671</v>
      </c>
      <c r="N64" s="257" t="s">
        <v>672</v>
      </c>
      <c r="O64" s="257"/>
      <c r="P64" s="257"/>
      <c r="Q64" s="257"/>
      <c r="R64" s="257" t="s">
        <v>672</v>
      </c>
      <c r="S64" s="257"/>
      <c r="T64" s="257"/>
      <c r="U64" s="257"/>
      <c r="V64" s="257"/>
      <c r="W64" s="257"/>
      <c r="X64" s="257"/>
      <c r="Y64" s="257"/>
      <c r="Z64" s="257" t="s">
        <v>672</v>
      </c>
      <c r="AA64" s="257"/>
      <c r="AB64" s="257"/>
      <c r="AC64" s="257"/>
      <c r="AD64" s="257"/>
      <c r="AE64" s="257"/>
    </row>
    <row r="65" spans="3:31" ht="16" x14ac:dyDescent="0.25">
      <c r="C65" s="258">
        <f>COUNTA(C14:C64)</f>
        <v>50</v>
      </c>
      <c r="F65" s="246"/>
      <c r="G65" s="246"/>
      <c r="H65" s="246"/>
      <c r="I65" s="246"/>
      <c r="J65" s="246"/>
      <c r="K65" s="246"/>
      <c r="L65" s="246"/>
      <c r="M65" s="246"/>
      <c r="N65" s="246"/>
      <c r="O65" s="246"/>
      <c r="P65" s="246"/>
      <c r="Q65" s="246"/>
      <c r="R65" s="246"/>
      <c r="S65" s="246"/>
      <c r="T65" s="246"/>
      <c r="U65" s="246"/>
      <c r="V65" s="246"/>
      <c r="W65" s="246"/>
      <c r="X65" s="246"/>
      <c r="Y65" s="246"/>
      <c r="Z65" s="246"/>
      <c r="AA65" s="246"/>
      <c r="AB65" s="246"/>
      <c r="AC65" s="246"/>
      <c r="AD65" s="246"/>
      <c r="AE65" s="246"/>
    </row>
    <row r="66" spans="3:31" ht="16" x14ac:dyDescent="0.25">
      <c r="C66" s="245">
        <f>COUNTIF(C14:C64,"&lt;&gt;"&amp;"NA")</f>
        <v>33</v>
      </c>
      <c r="F66" s="246"/>
      <c r="G66" s="246"/>
      <c r="H66" s="246"/>
      <c r="I66" s="246"/>
      <c r="J66" s="246"/>
      <c r="K66" s="246"/>
      <c r="L66" s="246"/>
      <c r="M66" s="246"/>
      <c r="N66" s="246"/>
      <c r="O66" s="246"/>
      <c r="P66" s="246"/>
      <c r="Q66" s="246"/>
      <c r="R66" s="246"/>
      <c r="S66" s="246"/>
      <c r="T66" s="246"/>
      <c r="U66" s="246"/>
      <c r="V66" s="246"/>
      <c r="W66" s="246"/>
      <c r="X66" s="246"/>
      <c r="Y66" s="246"/>
      <c r="Z66" s="246"/>
      <c r="AA66" s="246"/>
      <c r="AB66" s="246"/>
      <c r="AC66" s="246"/>
      <c r="AD66" s="246"/>
      <c r="AE66" s="246"/>
    </row>
    <row r="67" spans="3:31" x14ac:dyDescent="0.2">
      <c r="C67" s="245">
        <f>COUNTIF(C14:C64,"No purchase discount available on BEVs")</f>
        <v>7</v>
      </c>
    </row>
    <row r="68" spans="3:31" x14ac:dyDescent="0.2">
      <c r="C68" s="280">
        <f>C66-C67</f>
        <v>26</v>
      </c>
    </row>
  </sheetData>
  <autoFilter ref="A13:AE65" xr:uid="{F8ED2232-A054-4C68-B346-4B52111EAD8B}"/>
  <hyperlinks>
    <hyperlink ref="E28" r:id="rId1" location="/ https://www.env.go.jp/seisaku/list/ondanka_saisei/lowcarbon-h2-sc/PDF/Summary_of_Japan's_Hydrogen_Strategy.pdf/https://the-japan-news.com/news/article/0006989304" display="http://www.cev-pc.or.jp/english/cev-subsidy.html/ https://global.toyota/en/newsroom/toyota/33558148.html#/ https://www.env.go.jp/seisaku/list/ondanka_saisei/lowcarbon-h2-sc/PDF/Summary_of_Japan's_Hydrogen_Strategy.pdf/https://the-japan-news.com/news/article/0006989304" xr:uid="{657CC41D-1657-A747-AFEA-C3BD5FB7A2F4}"/>
    <hyperlink ref="E47" r:id="rId2" xr:uid="{E1A5B415-E7C7-904B-A154-4EC9E349056B}"/>
    <hyperlink ref="E16" r:id="rId3" xr:uid="{335569B7-DBAB-2941-8A22-CEBD354738B2}"/>
    <hyperlink ref="E15" r:id="rId4" xr:uid="{47C4A4A3-8D4E-7140-97C8-E61FE1F62887}"/>
    <hyperlink ref="E17" r:id="rId5" xr:uid="{D5EA2077-A4C2-134B-83AB-852E456F90D1}"/>
    <hyperlink ref="E18" r:id="rId6" xr:uid="{835AD065-175E-7D4C-B36E-88C1DB185672}"/>
    <hyperlink ref="E19" r:id="rId7" xr:uid="{926038BA-11BE-444F-8CD4-C1D8A8168E69}"/>
    <hyperlink ref="E21" r:id="rId8" xr:uid="{5F5AEFD9-182E-C840-B0CD-07C4D5BC8A49}"/>
    <hyperlink ref="E20" r:id="rId9" xr:uid="{C3AF7F4D-4D35-2643-BD9D-FC5F9DA4F9ED}"/>
    <hyperlink ref="E22" r:id="rId10" xr:uid="{D7BCBFFD-3BD0-8B4F-A9E1-1F4101D1394B}"/>
    <hyperlink ref="E25" r:id="rId11" xr:uid="{C3EDD5A5-E755-D245-801F-9F1C836521E8}"/>
    <hyperlink ref="E26" r:id="rId12" xr:uid="{8BFDA592-778F-354A-BE13-C78B137CCAA6}"/>
    <hyperlink ref="E29" r:id="rId13" xr:uid="{8CD5946A-C7C2-4545-86E8-9245DDD3597B}"/>
    <hyperlink ref="E31" r:id="rId14" location=":~:text=The%20government%20of%20Kyrgyzstan%20starts,of%20cars%20with%20electric%20motors" display="https://24.kg/english/162608_Kyrgyzstan_introduces_tax_incentives_for_electric_vehicles/https://cabar.asia/en/not-cheap-and-impractical-vague-future-of-electric-cars-in-kyrgyzstan#:~:text=The%20government%20of%20Kyrgyzstan%20starts,of%20cars%20with%20electric%20motors." xr:uid="{2F38D22A-030C-4F4C-A18C-44B937FAAB17}"/>
    <hyperlink ref="E38" r:id="rId15" xr:uid="{34B88E58-1F92-6644-A5B3-EC8FC556DF52}"/>
    <hyperlink ref="E32" r:id="rId16" xr:uid="{456FCA3C-E9C7-4841-A7E7-765CE5560150}"/>
    <hyperlink ref="E33" r:id="rId17" xr:uid="{4078A7DA-24EB-4941-BBCD-24AB5EFFF324}"/>
    <hyperlink ref="E34" r:id="rId18" xr:uid="{9D8C1AC9-39A6-044D-AB84-0376348970C2}"/>
    <hyperlink ref="E41" r:id="rId19" xr:uid="{84ECD174-6DDE-4244-9BA6-0264C9725083}"/>
    <hyperlink ref="E43" r:id="rId20" location=":~:text=50%25%20exemption%20from%20duty%20%26%20taxes,capacity%20from%201800cc%20to%202500cc./https://theicct.org/blog/staff/pakistan%E2%80%99s-national-electric-vehicle-policy-charging-towards-future" display="https://profit.pakistantoday.com.pk/2021/04/17/despite-an-ambitious-policy-importing-and-registering-electric-vehicles-remains-strenuous-for-pakistani-consumers/https://fbr.gov.pk/vehicles/51149/131187#:~:text=50%25%20exemption%20from%20duty%20%26%20taxes,capacity%20from%201800cc%20to%202500cc./https://theicct.org/blog/staff/pakistan%E2%80%99s-national-electric-vehicle-policy-charging-towards-future" xr:uid="{67190709-6D7A-D843-84D7-B916F41482D2}"/>
    <hyperlink ref="E46" r:id="rId21" xr:uid="{AB2F5D06-CCD7-464C-87F6-50EE2735D2EA}"/>
    <hyperlink ref="E27" r:id="rId22" xr:uid="{A7B4E1FD-EDD6-2A43-B833-9110ACB8355C}"/>
    <hyperlink ref="E49" r:id="rId23" xr:uid="{D2386142-FAB2-5B48-AF05-D0B70EB46DDC}"/>
    <hyperlink ref="E51" r:id="rId24" xr:uid="{01E926DC-B4C9-DE48-8064-D8EDA8110FD9}"/>
    <hyperlink ref="E53" r:id="rId25" display="https://lmc-auto.com/news-and-insights/thailand-electric-vehicle-incentives/https://asia.nikkei.com/Business/Automobiles/Thailand-charts-EV-road-map-with-investment-incentives/ https://www.bangkokpost.com/business/2060363/excise-tax-rejig-seeks-to-make-thailand-an-ev-hub" xr:uid="{220AF6AE-F3FC-A043-9365-52EF9987D469}"/>
    <hyperlink ref="E60" r:id="rId26" location=":~:text=Specifically%2C%20electric%20vehicle%20manufacturing%20companies,%248%2C000%20for%20each%20vehicle%20produced" xr:uid="{DE15330A-C919-7549-9BFD-49144E52713A}"/>
    <hyperlink ref="E61" r:id="rId27" xr:uid="{A54D1C3B-853E-414A-AAD5-6E5605474D70}"/>
    <hyperlink ref="E62" r:id="rId28" xr:uid="{169B57CF-7042-FC46-931D-72DBCD9DB95C}"/>
    <hyperlink ref="E64" r:id="rId29" xr:uid="{F9CF426B-610D-0546-B160-C343AB16C9B8}"/>
    <hyperlink ref="B11" location="TOC!A1" display="&lt;&lt;&lt; Back to TOC" xr:uid="{C423AE82-A8B4-9A46-8C2B-5844271D38AD}"/>
    <hyperlink ref="E37" r:id="rId30" xr:uid="{3A559456-0906-B94D-BF1C-1DAD0DABCE34}"/>
    <hyperlink ref="E42" r:id="rId31" xr:uid="{170FFCED-52AA-6A43-821D-3962226E4C35}"/>
    <hyperlink ref="E58" r:id="rId32" xr:uid="{D38663D0-9E3F-AA4D-9400-CF47905F424B}"/>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683659-D8EB-9147-960E-A0EAA24B7EFA}">
  <sheetPr>
    <tabColor rgb="FFFFC000"/>
  </sheetPr>
  <dimension ref="A1:AL66"/>
  <sheetViews>
    <sheetView zoomScaleNormal="100" workbookViewId="0">
      <pane xSplit="2" ySplit="13" topLeftCell="G61" activePane="bottomRight" state="frozen"/>
      <selection pane="topRight"/>
      <selection pane="bottomLeft"/>
      <selection pane="bottomRight"/>
    </sheetView>
  </sheetViews>
  <sheetFormatPr baseColWidth="10" defaultColWidth="8.6640625" defaultRowHeight="15" x14ac:dyDescent="0.2"/>
  <cols>
    <col min="1" max="1" width="19" style="245" customWidth="1"/>
    <col min="2" max="2" width="37.6640625" style="245" bestFit="1" customWidth="1"/>
    <col min="3" max="12" width="19" style="258" customWidth="1"/>
    <col min="13" max="16384" width="8.6640625" style="245"/>
  </cols>
  <sheetData>
    <row r="1" spans="1:38" ht="16" x14ac:dyDescent="0.25">
      <c r="A1" s="51" t="s">
        <v>111</v>
      </c>
      <c r="B1" s="39" t="s">
        <v>103</v>
      </c>
      <c r="C1" s="281"/>
      <c r="D1" s="281"/>
      <c r="E1" s="281"/>
      <c r="F1" s="281"/>
      <c r="G1" s="281"/>
      <c r="H1" s="281"/>
      <c r="I1" s="281"/>
      <c r="J1" s="281"/>
      <c r="K1" s="281"/>
      <c r="L1" s="281"/>
      <c r="M1" s="246"/>
      <c r="N1" s="246"/>
      <c r="O1" s="246"/>
      <c r="P1" s="246"/>
      <c r="Q1" s="246"/>
      <c r="R1" s="246"/>
      <c r="S1" s="246"/>
      <c r="T1" s="246"/>
      <c r="U1" s="246"/>
      <c r="V1" s="246"/>
      <c r="W1" s="246"/>
      <c r="X1" s="246"/>
      <c r="Y1" s="246"/>
      <c r="Z1" s="246"/>
      <c r="AA1" s="246"/>
      <c r="AB1" s="246"/>
      <c r="AC1" s="246"/>
      <c r="AD1" s="246"/>
      <c r="AE1" s="246"/>
      <c r="AF1" s="246"/>
      <c r="AG1" s="246"/>
      <c r="AH1" s="246"/>
      <c r="AI1" s="246"/>
      <c r="AJ1" s="246"/>
      <c r="AK1" s="246"/>
      <c r="AL1" s="246"/>
    </row>
    <row r="2" spans="1:38" ht="16" x14ac:dyDescent="0.25">
      <c r="A2" s="51" t="s">
        <v>112</v>
      </c>
      <c r="B2" s="39" t="s">
        <v>104</v>
      </c>
      <c r="C2" s="281"/>
      <c r="D2" s="281"/>
      <c r="E2" s="281"/>
      <c r="F2" s="281"/>
      <c r="G2" s="281"/>
      <c r="H2" s="281"/>
      <c r="I2" s="281"/>
      <c r="J2" s="281"/>
      <c r="K2" s="281"/>
      <c r="L2" s="281"/>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246"/>
    </row>
    <row r="3" spans="1:38" ht="20.25" customHeight="1" x14ac:dyDescent="0.25">
      <c r="A3" s="51" t="s">
        <v>113</v>
      </c>
      <c r="B3" s="282" t="s">
        <v>3592</v>
      </c>
      <c r="C3" s="281"/>
      <c r="D3" s="281"/>
      <c r="E3" s="281"/>
      <c r="F3" s="281"/>
      <c r="G3" s="281"/>
      <c r="H3" s="281"/>
      <c r="I3" s="281"/>
      <c r="J3" s="281"/>
      <c r="K3" s="281"/>
      <c r="L3" s="281"/>
      <c r="M3" s="246"/>
      <c r="N3" s="246"/>
      <c r="O3" s="246"/>
      <c r="P3" s="246"/>
      <c r="Q3" s="246"/>
      <c r="R3" s="246"/>
      <c r="S3" s="246"/>
      <c r="T3" s="246"/>
      <c r="U3" s="246"/>
      <c r="V3" s="246"/>
      <c r="W3" s="246"/>
      <c r="X3" s="246"/>
      <c r="Y3" s="246"/>
      <c r="Z3" s="246"/>
      <c r="AA3" s="246"/>
      <c r="AB3" s="246"/>
      <c r="AC3" s="246"/>
      <c r="AD3" s="246"/>
      <c r="AE3" s="246"/>
      <c r="AF3" s="246"/>
      <c r="AG3" s="246"/>
      <c r="AH3" s="246"/>
      <c r="AI3" s="246"/>
      <c r="AJ3" s="246"/>
      <c r="AK3" s="246"/>
      <c r="AL3" s="246"/>
    </row>
    <row r="4" spans="1:38" ht="16" x14ac:dyDescent="0.25">
      <c r="A4" s="19" t="s">
        <v>4</v>
      </c>
      <c r="B4" s="20" t="s">
        <v>11</v>
      </c>
      <c r="C4" s="283"/>
      <c r="D4" s="283"/>
      <c r="E4" s="283"/>
      <c r="F4" s="283"/>
      <c r="G4" s="283"/>
      <c r="H4" s="283"/>
      <c r="I4" s="283"/>
      <c r="J4" s="283"/>
      <c r="K4" s="283"/>
      <c r="L4" s="283"/>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246"/>
    </row>
    <row r="5" spans="1:38" ht="16" x14ac:dyDescent="0.25">
      <c r="A5" s="19" t="s">
        <v>5</v>
      </c>
      <c r="B5" s="20" t="s">
        <v>3593</v>
      </c>
      <c r="C5" s="283"/>
      <c r="D5" s="283"/>
      <c r="E5" s="283"/>
      <c r="F5" s="283"/>
      <c r="G5" s="283"/>
      <c r="H5" s="283"/>
      <c r="I5" s="283"/>
      <c r="J5" s="283"/>
      <c r="K5" s="283"/>
      <c r="L5" s="283"/>
    </row>
    <row r="6" spans="1:38" ht="16" x14ac:dyDescent="0.25">
      <c r="A6" s="19" t="s">
        <v>6</v>
      </c>
      <c r="B6" s="20" t="s">
        <v>25</v>
      </c>
      <c r="C6" s="283"/>
      <c r="D6" s="283"/>
      <c r="E6" s="283"/>
      <c r="F6" s="283"/>
      <c r="G6" s="283"/>
      <c r="H6" s="283"/>
      <c r="I6" s="283"/>
      <c r="J6" s="283"/>
      <c r="K6" s="283"/>
      <c r="L6" s="283"/>
    </row>
    <row r="7" spans="1:38" ht="16" x14ac:dyDescent="0.25">
      <c r="A7" s="19" t="s">
        <v>3438</v>
      </c>
      <c r="B7" s="20" t="s">
        <v>3594</v>
      </c>
      <c r="C7" s="283"/>
      <c r="D7" s="283"/>
      <c r="E7" s="283"/>
      <c r="F7" s="283"/>
      <c r="G7" s="283"/>
      <c r="H7" s="283"/>
      <c r="I7" s="283"/>
      <c r="J7" s="283"/>
      <c r="K7" s="283"/>
      <c r="L7" s="283"/>
      <c r="M7" s="247"/>
      <c r="N7" s="247"/>
      <c r="O7" s="247"/>
      <c r="P7" s="247"/>
      <c r="Q7" s="247"/>
      <c r="R7" s="247"/>
      <c r="S7" s="247"/>
      <c r="T7" s="247"/>
      <c r="U7" s="247"/>
      <c r="V7" s="247"/>
      <c r="W7" s="247"/>
      <c r="X7" s="247"/>
      <c r="Y7" s="247"/>
      <c r="Z7" s="247"/>
      <c r="AA7" s="247"/>
      <c r="AB7" s="247"/>
      <c r="AC7" s="247"/>
      <c r="AD7" s="247"/>
      <c r="AE7" s="247"/>
      <c r="AF7" s="247"/>
      <c r="AG7" s="247"/>
      <c r="AH7" s="247"/>
      <c r="AI7" s="247"/>
      <c r="AJ7" s="247"/>
      <c r="AK7" s="247"/>
      <c r="AL7" s="247"/>
    </row>
    <row r="8" spans="1:38" ht="16" x14ac:dyDescent="0.25">
      <c r="A8" s="19" t="s">
        <v>120</v>
      </c>
      <c r="B8" s="20" t="s">
        <v>3595</v>
      </c>
      <c r="C8" s="283"/>
      <c r="D8" s="283"/>
      <c r="E8" s="283"/>
      <c r="F8" s="283"/>
      <c r="G8" s="283"/>
      <c r="H8" s="283"/>
      <c r="I8" s="283"/>
      <c r="J8" s="283"/>
      <c r="K8" s="283"/>
      <c r="L8" s="283"/>
      <c r="M8" s="247"/>
      <c r="N8" s="247"/>
      <c r="O8" s="247"/>
      <c r="P8" s="247"/>
      <c r="Q8" s="247"/>
      <c r="R8" s="247"/>
      <c r="S8" s="247"/>
      <c r="T8" s="247"/>
      <c r="U8" s="247"/>
      <c r="V8" s="247"/>
      <c r="W8" s="247"/>
      <c r="X8" s="247"/>
      <c r="Y8" s="247"/>
      <c r="Z8" s="247"/>
      <c r="AA8" s="247"/>
      <c r="AB8" s="247"/>
      <c r="AC8" s="247"/>
      <c r="AD8" s="247"/>
      <c r="AE8" s="247"/>
      <c r="AF8" s="247"/>
      <c r="AG8" s="247"/>
      <c r="AH8" s="247"/>
      <c r="AI8" s="247"/>
      <c r="AJ8" s="247"/>
      <c r="AK8" s="247"/>
      <c r="AL8" s="247"/>
    </row>
    <row r="9" spans="1:38" ht="16" x14ac:dyDescent="0.25">
      <c r="A9" s="19" t="s">
        <v>3440</v>
      </c>
      <c r="B9" s="248" t="s">
        <v>3596</v>
      </c>
      <c r="C9" s="283"/>
      <c r="D9" s="283"/>
      <c r="E9" s="283"/>
      <c r="F9" s="283"/>
      <c r="G9" s="283"/>
      <c r="H9" s="283"/>
      <c r="I9" s="283"/>
      <c r="J9" s="283"/>
      <c r="K9" s="283"/>
      <c r="L9" s="283"/>
      <c r="M9" s="247"/>
      <c r="N9" s="247"/>
      <c r="O9" s="247"/>
      <c r="P9" s="247"/>
      <c r="Q9" s="247"/>
      <c r="R9" s="247"/>
      <c r="S9" s="247"/>
      <c r="T9" s="247"/>
      <c r="U9" s="247"/>
      <c r="V9" s="247"/>
      <c r="W9" s="247"/>
      <c r="X9" s="247"/>
      <c r="Y9" s="247"/>
      <c r="Z9" s="247"/>
      <c r="AA9" s="247"/>
      <c r="AB9" s="247"/>
      <c r="AC9" s="247"/>
      <c r="AD9" s="247"/>
      <c r="AE9" s="247"/>
      <c r="AF9" s="247"/>
      <c r="AG9" s="247"/>
      <c r="AH9" s="247"/>
      <c r="AI9" s="247"/>
      <c r="AJ9" s="247"/>
      <c r="AK9" s="247"/>
      <c r="AL9" s="247"/>
    </row>
    <row r="10" spans="1:38" ht="16" x14ac:dyDescent="0.25">
      <c r="A10" s="19"/>
      <c r="B10" s="249"/>
      <c r="C10" s="283"/>
      <c r="D10" s="283"/>
      <c r="E10" s="283"/>
      <c r="F10" s="283"/>
      <c r="G10" s="283"/>
      <c r="H10" s="283"/>
      <c r="I10" s="283"/>
      <c r="J10" s="283"/>
      <c r="K10" s="283"/>
      <c r="L10" s="283"/>
      <c r="M10" s="247"/>
      <c r="N10" s="247"/>
      <c r="O10" s="247"/>
      <c r="P10" s="247"/>
      <c r="Q10" s="247"/>
      <c r="R10" s="247"/>
      <c r="S10" s="247"/>
      <c r="T10" s="247"/>
      <c r="U10" s="247"/>
      <c r="V10" s="247"/>
      <c r="W10" s="247"/>
      <c r="X10" s="247"/>
      <c r="Y10" s="247"/>
      <c r="Z10" s="247"/>
      <c r="AA10" s="247"/>
      <c r="AB10" s="247"/>
      <c r="AC10" s="247"/>
      <c r="AD10" s="247"/>
      <c r="AE10" s="247"/>
      <c r="AF10" s="247"/>
      <c r="AG10" s="247"/>
      <c r="AH10" s="247"/>
      <c r="AI10" s="247"/>
      <c r="AJ10" s="247"/>
      <c r="AK10" s="247"/>
      <c r="AL10" s="247"/>
    </row>
    <row r="11" spans="1:38" ht="21" x14ac:dyDescent="0.3">
      <c r="B11" s="250" t="s">
        <v>3442</v>
      </c>
      <c r="M11" s="247"/>
      <c r="N11" s="247"/>
      <c r="O11" s="247"/>
      <c r="P11" s="247"/>
      <c r="Q11" s="247"/>
      <c r="R11" s="247"/>
      <c r="S11" s="247"/>
      <c r="T11" s="247"/>
      <c r="U11" s="247"/>
      <c r="V11" s="247"/>
      <c r="W11" s="247"/>
      <c r="X11" s="247"/>
      <c r="Y11" s="247"/>
      <c r="Z11" s="247"/>
      <c r="AA11" s="247"/>
      <c r="AB11" s="247"/>
      <c r="AC11" s="247"/>
      <c r="AD11" s="247"/>
      <c r="AE11" s="247"/>
      <c r="AF11" s="247"/>
      <c r="AG11" s="247"/>
      <c r="AH11" s="247"/>
      <c r="AI11" s="247"/>
      <c r="AJ11" s="247"/>
      <c r="AK11" s="247"/>
      <c r="AL11" s="247"/>
    </row>
    <row r="12" spans="1:38" x14ac:dyDescent="0.2">
      <c r="M12" s="247"/>
      <c r="N12" s="247"/>
      <c r="O12" s="247"/>
      <c r="P12" s="247"/>
      <c r="Q12" s="247"/>
      <c r="R12" s="247"/>
      <c r="S12" s="247"/>
      <c r="T12" s="247"/>
      <c r="U12" s="247"/>
      <c r="V12" s="247"/>
      <c r="W12" s="247"/>
      <c r="X12" s="247"/>
      <c r="Y12" s="247"/>
      <c r="Z12" s="247"/>
      <c r="AA12" s="247"/>
      <c r="AB12" s="247"/>
      <c r="AC12" s="247"/>
      <c r="AD12" s="247"/>
      <c r="AE12" s="247"/>
      <c r="AF12" s="247"/>
      <c r="AG12" s="247"/>
      <c r="AH12" s="247"/>
      <c r="AI12" s="247"/>
      <c r="AJ12" s="247"/>
      <c r="AK12" s="247"/>
      <c r="AL12" s="247"/>
    </row>
    <row r="13" spans="1:38" s="253" customFormat="1" ht="16" x14ac:dyDescent="0.25">
      <c r="A13" s="251" t="s">
        <v>116</v>
      </c>
      <c r="B13" s="251" t="s">
        <v>117</v>
      </c>
      <c r="C13" s="284">
        <v>2010</v>
      </c>
      <c r="D13" s="284">
        <v>2011</v>
      </c>
      <c r="E13" s="284">
        <v>2012</v>
      </c>
      <c r="F13" s="284">
        <v>2013</v>
      </c>
      <c r="G13" s="284">
        <v>2014</v>
      </c>
      <c r="H13" s="284">
        <v>2015</v>
      </c>
      <c r="I13" s="284">
        <v>2016</v>
      </c>
      <c r="J13" s="284">
        <v>2017</v>
      </c>
      <c r="K13" s="284">
        <v>2018</v>
      </c>
      <c r="L13" s="284">
        <v>2019</v>
      </c>
      <c r="M13" s="252" t="s">
        <v>635</v>
      </c>
      <c r="N13" s="252" t="s">
        <v>636</v>
      </c>
      <c r="O13" s="252" t="s">
        <v>637</v>
      </c>
      <c r="P13" s="252" t="s">
        <v>638</v>
      </c>
      <c r="Q13" s="252" t="s">
        <v>639</v>
      </c>
      <c r="R13" s="252" t="s">
        <v>640</v>
      </c>
      <c r="S13" s="252" t="s">
        <v>641</v>
      </c>
      <c r="T13" s="252" t="s">
        <v>642</v>
      </c>
      <c r="U13" s="252" t="s">
        <v>643</v>
      </c>
      <c r="V13" s="252" t="s">
        <v>644</v>
      </c>
      <c r="W13" s="252" t="s">
        <v>645</v>
      </c>
      <c r="X13" s="252" t="s">
        <v>646</v>
      </c>
      <c r="Y13" s="252" t="s">
        <v>647</v>
      </c>
      <c r="Z13" s="252" t="s">
        <v>648</v>
      </c>
      <c r="AA13" s="252" t="s">
        <v>649</v>
      </c>
      <c r="AB13" s="252" t="s">
        <v>650</v>
      </c>
      <c r="AC13" s="252" t="s">
        <v>651</v>
      </c>
      <c r="AD13" s="252" t="s">
        <v>652</v>
      </c>
      <c r="AE13" s="252" t="s">
        <v>653</v>
      </c>
      <c r="AF13" s="252" t="s">
        <v>654</v>
      </c>
      <c r="AG13" s="252" t="s">
        <v>655</v>
      </c>
      <c r="AH13" s="252" t="s">
        <v>656</v>
      </c>
      <c r="AI13" s="252" t="s">
        <v>657</v>
      </c>
      <c r="AJ13" s="252" t="s">
        <v>658</v>
      </c>
      <c r="AK13" s="252" t="s">
        <v>659</v>
      </c>
      <c r="AL13" s="252" t="s">
        <v>660</v>
      </c>
    </row>
    <row r="14" spans="1:38" ht="16" x14ac:dyDescent="0.2">
      <c r="A14" s="254" t="s">
        <v>122</v>
      </c>
      <c r="B14" s="254" t="s">
        <v>123</v>
      </c>
      <c r="C14" s="285" t="s">
        <v>856</v>
      </c>
      <c r="D14" s="285"/>
      <c r="E14" s="285"/>
      <c r="F14" s="285"/>
      <c r="G14" s="285"/>
      <c r="H14" s="285"/>
      <c r="I14" s="285"/>
      <c r="J14" s="285"/>
      <c r="K14" s="285"/>
      <c r="L14" s="285"/>
      <c r="M14" s="257" t="s">
        <v>666</v>
      </c>
      <c r="N14" s="257" t="s">
        <v>667</v>
      </c>
      <c r="O14" s="257" t="s">
        <v>668</v>
      </c>
      <c r="P14" s="257" t="s">
        <v>669</v>
      </c>
      <c r="Q14" s="257" t="s">
        <v>670</v>
      </c>
      <c r="R14" s="257" t="s">
        <v>671</v>
      </c>
      <c r="S14" s="257" t="s">
        <v>672</v>
      </c>
      <c r="T14" s="257" t="s">
        <v>672</v>
      </c>
      <c r="U14" s="257" t="s">
        <v>672</v>
      </c>
      <c r="V14" s="257"/>
      <c r="W14" s="257" t="s">
        <v>672</v>
      </c>
      <c r="X14" s="257"/>
      <c r="Y14" s="257"/>
      <c r="Z14" s="257" t="s">
        <v>672</v>
      </c>
      <c r="AA14" s="257"/>
      <c r="AB14" s="257"/>
      <c r="AC14" s="257"/>
      <c r="AD14" s="257" t="s">
        <v>672</v>
      </c>
      <c r="AE14" s="257"/>
      <c r="AF14" s="257"/>
      <c r="AG14" s="257"/>
      <c r="AH14" s="257" t="s">
        <v>672</v>
      </c>
      <c r="AI14" s="257"/>
      <c r="AJ14" s="257"/>
      <c r="AK14" s="257"/>
      <c r="AL14" s="257"/>
    </row>
    <row r="15" spans="1:38" ht="16" x14ac:dyDescent="0.2">
      <c r="A15" s="254" t="s">
        <v>130</v>
      </c>
      <c r="B15" s="254" t="s">
        <v>131</v>
      </c>
      <c r="C15" s="285" t="s">
        <v>856</v>
      </c>
      <c r="D15" s="285"/>
      <c r="E15" s="285"/>
      <c r="F15" s="285"/>
      <c r="G15" s="285"/>
      <c r="H15" s="285"/>
      <c r="I15" s="285"/>
      <c r="J15" s="285"/>
      <c r="K15" s="285"/>
      <c r="L15" s="285"/>
      <c r="M15" s="257" t="s">
        <v>666</v>
      </c>
      <c r="N15" s="257" t="s">
        <v>673</v>
      </c>
      <c r="O15" s="257" t="s">
        <v>674</v>
      </c>
      <c r="P15" s="257" t="s">
        <v>669</v>
      </c>
      <c r="Q15" s="257" t="s">
        <v>670</v>
      </c>
      <c r="R15" s="257" t="s">
        <v>671</v>
      </c>
      <c r="S15" s="257" t="s">
        <v>672</v>
      </c>
      <c r="T15" s="257" t="s">
        <v>671</v>
      </c>
      <c r="U15" s="257"/>
      <c r="V15" s="257"/>
      <c r="W15" s="257" t="s">
        <v>672</v>
      </c>
      <c r="X15" s="257"/>
      <c r="Y15" s="257"/>
      <c r="Z15" s="257"/>
      <c r="AA15" s="257"/>
      <c r="AB15" s="257"/>
      <c r="AC15" s="257"/>
      <c r="AD15" s="257"/>
      <c r="AE15" s="257"/>
      <c r="AF15" s="257"/>
      <c r="AG15" s="257"/>
      <c r="AH15" s="257" t="s">
        <v>672</v>
      </c>
      <c r="AI15" s="257"/>
      <c r="AJ15" s="257"/>
      <c r="AK15" s="257"/>
      <c r="AL15" s="257"/>
    </row>
    <row r="16" spans="1:38" ht="16" x14ac:dyDescent="0.2">
      <c r="A16" s="254" t="s">
        <v>136</v>
      </c>
      <c r="B16" s="254" t="s">
        <v>137</v>
      </c>
      <c r="C16" s="285" t="s">
        <v>856</v>
      </c>
      <c r="D16" s="285"/>
      <c r="E16" s="285"/>
      <c r="F16" s="285"/>
      <c r="G16" s="285"/>
      <c r="H16" s="285"/>
      <c r="I16" s="285"/>
      <c r="J16" s="285"/>
      <c r="K16" s="285"/>
      <c r="L16" s="285"/>
      <c r="M16" s="257" t="s">
        <v>675</v>
      </c>
      <c r="N16" s="257" t="s">
        <v>676</v>
      </c>
      <c r="O16" s="257" t="s">
        <v>677</v>
      </c>
      <c r="P16" s="257" t="s">
        <v>678</v>
      </c>
      <c r="Q16" s="257" t="s">
        <v>679</v>
      </c>
      <c r="R16" s="257" t="s">
        <v>672</v>
      </c>
      <c r="S16" s="257" t="s">
        <v>672</v>
      </c>
      <c r="T16" s="257" t="s">
        <v>671</v>
      </c>
      <c r="U16" s="257"/>
      <c r="V16" s="257"/>
      <c r="W16" s="257"/>
      <c r="X16" s="257" t="s">
        <v>672</v>
      </c>
      <c r="Y16" s="257" t="s">
        <v>672</v>
      </c>
      <c r="Z16" s="257"/>
      <c r="AA16" s="257"/>
      <c r="AB16" s="257"/>
      <c r="AC16" s="257"/>
      <c r="AD16" s="257"/>
      <c r="AE16" s="257"/>
      <c r="AF16" s="257"/>
      <c r="AG16" s="257"/>
      <c r="AH16" s="257"/>
      <c r="AI16" s="257"/>
      <c r="AJ16" s="257"/>
      <c r="AK16" s="257"/>
      <c r="AL16" s="257"/>
    </row>
    <row r="17" spans="1:38" ht="16" x14ac:dyDescent="0.2">
      <c r="A17" s="254" t="s">
        <v>141</v>
      </c>
      <c r="B17" s="254" t="s">
        <v>142</v>
      </c>
      <c r="C17" s="285">
        <v>127.42820673335353</v>
      </c>
      <c r="D17" s="285">
        <v>460.10119173761416</v>
      </c>
      <c r="E17" s="285">
        <v>550.62028946954456</v>
      </c>
      <c r="F17" s="285">
        <v>554.14857471387938</v>
      </c>
      <c r="G17" s="285">
        <v>116.92718244358628</v>
      </c>
      <c r="H17" s="285">
        <v>7.7513670025227048</v>
      </c>
      <c r="I17" s="285">
        <v>214.08930767509767</v>
      </c>
      <c r="J17" s="285">
        <v>631.8221756986178</v>
      </c>
      <c r="K17" s="285">
        <v>964.62927974271497</v>
      </c>
      <c r="L17" s="285">
        <v>830.65356799999995</v>
      </c>
      <c r="M17" s="257" t="s">
        <v>666</v>
      </c>
      <c r="N17" s="257" t="s">
        <v>673</v>
      </c>
      <c r="O17" s="257" t="s">
        <v>674</v>
      </c>
      <c r="P17" s="257" t="s">
        <v>669</v>
      </c>
      <c r="Q17" s="257" t="s">
        <v>670</v>
      </c>
      <c r="R17" s="257" t="s">
        <v>671</v>
      </c>
      <c r="S17" s="257" t="s">
        <v>672</v>
      </c>
      <c r="T17" s="257" t="s">
        <v>671</v>
      </c>
      <c r="U17" s="257" t="s">
        <v>672</v>
      </c>
      <c r="V17" s="257"/>
      <c r="W17" s="257" t="s">
        <v>672</v>
      </c>
      <c r="X17" s="257"/>
      <c r="Y17" s="257"/>
      <c r="Z17" s="257"/>
      <c r="AA17" s="257"/>
      <c r="AB17" s="257"/>
      <c r="AC17" s="257"/>
      <c r="AD17" s="257" t="s">
        <v>672</v>
      </c>
      <c r="AE17" s="257"/>
      <c r="AF17" s="257"/>
      <c r="AG17" s="257"/>
      <c r="AH17" s="257" t="s">
        <v>672</v>
      </c>
      <c r="AI17" s="257"/>
      <c r="AJ17" s="257"/>
      <c r="AK17" s="257"/>
      <c r="AL17" s="257"/>
    </row>
    <row r="18" spans="1:38" ht="16" x14ac:dyDescent="0.2">
      <c r="A18" s="254" t="s">
        <v>146</v>
      </c>
      <c r="B18" s="254" t="s">
        <v>147</v>
      </c>
      <c r="C18" s="285">
        <v>311.49143326746071</v>
      </c>
      <c r="D18" s="285">
        <v>1022.3257712999506</v>
      </c>
      <c r="E18" s="285">
        <v>715.31621910597471</v>
      </c>
      <c r="F18" s="285">
        <v>335.19152422770566</v>
      </c>
      <c r="G18" s="285">
        <v>107.34298759809542</v>
      </c>
      <c r="H18" s="285"/>
      <c r="I18" s="285"/>
      <c r="J18" s="285"/>
      <c r="K18" s="285"/>
      <c r="L18" s="285"/>
      <c r="M18" s="257" t="s">
        <v>666</v>
      </c>
      <c r="N18" s="257" t="s">
        <v>667</v>
      </c>
      <c r="O18" s="257" t="s">
        <v>680</v>
      </c>
      <c r="P18" s="257" t="s">
        <v>669</v>
      </c>
      <c r="Q18" s="257" t="s">
        <v>670</v>
      </c>
      <c r="R18" s="257" t="s">
        <v>671</v>
      </c>
      <c r="S18" s="257" t="s">
        <v>672</v>
      </c>
      <c r="T18" s="257" t="s">
        <v>672</v>
      </c>
      <c r="U18" s="257" t="s">
        <v>672</v>
      </c>
      <c r="V18" s="257"/>
      <c r="W18" s="257"/>
      <c r="X18" s="257"/>
      <c r="Y18" s="257"/>
      <c r="Z18" s="257" t="s">
        <v>672</v>
      </c>
      <c r="AA18" s="257"/>
      <c r="AB18" s="257"/>
      <c r="AC18" s="257"/>
      <c r="AD18" s="257"/>
      <c r="AE18" s="257"/>
      <c r="AF18" s="257" t="s">
        <v>672</v>
      </c>
      <c r="AG18" s="257"/>
      <c r="AH18" s="257"/>
      <c r="AI18" s="257" t="s">
        <v>672</v>
      </c>
      <c r="AJ18" s="257"/>
      <c r="AK18" s="257"/>
      <c r="AL18" s="257"/>
    </row>
    <row r="19" spans="1:38" ht="16" x14ac:dyDescent="0.2">
      <c r="A19" s="254" t="s">
        <v>151</v>
      </c>
      <c r="B19" s="254" t="s">
        <v>152</v>
      </c>
      <c r="C19" s="285" t="s">
        <v>856</v>
      </c>
      <c r="D19" s="285"/>
      <c r="E19" s="285"/>
      <c r="F19" s="285"/>
      <c r="G19" s="285"/>
      <c r="H19" s="285"/>
      <c r="I19" s="285"/>
      <c r="J19" s="285"/>
      <c r="K19" s="285"/>
      <c r="L19" s="285"/>
      <c r="M19" s="257" t="s">
        <v>666</v>
      </c>
      <c r="N19" s="257" t="s">
        <v>667</v>
      </c>
      <c r="O19" s="257" t="s">
        <v>680</v>
      </c>
      <c r="P19" s="257" t="s">
        <v>669</v>
      </c>
      <c r="Q19" s="257" t="s">
        <v>670</v>
      </c>
      <c r="R19" s="257" t="s">
        <v>671</v>
      </c>
      <c r="S19" s="257" t="s">
        <v>672</v>
      </c>
      <c r="T19" s="257" t="s">
        <v>672</v>
      </c>
      <c r="U19" s="257" t="s">
        <v>672</v>
      </c>
      <c r="V19" s="257"/>
      <c r="W19" s="257" t="s">
        <v>672</v>
      </c>
      <c r="X19" s="257"/>
      <c r="Y19" s="257"/>
      <c r="Z19" s="257" t="s">
        <v>672</v>
      </c>
      <c r="AA19" s="257"/>
      <c r="AB19" s="257"/>
      <c r="AC19" s="257"/>
      <c r="AD19" s="257"/>
      <c r="AE19" s="257"/>
      <c r="AF19" s="257" t="s">
        <v>672</v>
      </c>
      <c r="AG19" s="257"/>
      <c r="AH19" s="257"/>
      <c r="AI19" s="257" t="s">
        <v>672</v>
      </c>
      <c r="AJ19" s="257"/>
      <c r="AK19" s="257"/>
      <c r="AL19" s="257"/>
    </row>
    <row r="20" spans="1:38" ht="16" x14ac:dyDescent="0.2">
      <c r="A20" s="254" t="s">
        <v>162</v>
      </c>
      <c r="B20" s="254" t="s">
        <v>163</v>
      </c>
      <c r="C20" s="285">
        <v>137.65682780521686</v>
      </c>
      <c r="D20" s="285">
        <v>182.15346379129775</v>
      </c>
      <c r="E20" s="285">
        <v>192.66655486090258</v>
      </c>
      <c r="F20" s="285">
        <v>186.3883101046799</v>
      </c>
      <c r="G20" s="285">
        <v>173.59261022926808</v>
      </c>
      <c r="H20" s="285">
        <v>100.61349052746252</v>
      </c>
      <c r="I20" s="285">
        <v>57.783968768929704</v>
      </c>
      <c r="J20" s="285">
        <v>97.428522164438789</v>
      </c>
      <c r="K20" s="285">
        <v>123.75465462264107</v>
      </c>
      <c r="L20" s="285">
        <v>116.474096</v>
      </c>
      <c r="M20" s="257" t="s">
        <v>666</v>
      </c>
      <c r="N20" s="257" t="s">
        <v>681</v>
      </c>
      <c r="O20" s="257" t="s">
        <v>677</v>
      </c>
      <c r="P20" s="257" t="s">
        <v>669</v>
      </c>
      <c r="Q20" s="257" t="s">
        <v>670</v>
      </c>
      <c r="R20" s="257" t="s">
        <v>671</v>
      </c>
      <c r="S20" s="257" t="s">
        <v>672</v>
      </c>
      <c r="T20" s="257" t="s">
        <v>671</v>
      </c>
      <c r="U20" s="257" t="s">
        <v>672</v>
      </c>
      <c r="V20" s="257"/>
      <c r="W20" s="257"/>
      <c r="X20" s="257"/>
      <c r="Y20" s="257" t="s">
        <v>672</v>
      </c>
      <c r="Z20" s="257"/>
      <c r="AA20" s="257" t="s">
        <v>672</v>
      </c>
      <c r="AB20" s="257"/>
      <c r="AC20" s="257" t="s">
        <v>672</v>
      </c>
      <c r="AD20" s="257"/>
      <c r="AE20" s="257"/>
      <c r="AF20" s="257"/>
      <c r="AG20" s="257"/>
      <c r="AH20" s="257"/>
      <c r="AI20" s="257"/>
      <c r="AJ20" s="257"/>
      <c r="AK20" s="257"/>
      <c r="AL20" s="257" t="s">
        <v>672</v>
      </c>
    </row>
    <row r="21" spans="1:38" ht="16" x14ac:dyDescent="0.2">
      <c r="A21" s="254" t="s">
        <v>170</v>
      </c>
      <c r="B21" s="254" t="s">
        <v>171</v>
      </c>
      <c r="C21" s="285" t="s">
        <v>856</v>
      </c>
      <c r="D21" s="285"/>
      <c r="E21" s="285"/>
      <c r="F21" s="285"/>
      <c r="G21" s="285"/>
      <c r="H21" s="285"/>
      <c r="I21" s="285"/>
      <c r="J21" s="285"/>
      <c r="K21" s="285"/>
      <c r="L21" s="285"/>
      <c r="M21" s="257" t="s">
        <v>666</v>
      </c>
      <c r="N21" s="257" t="s">
        <v>681</v>
      </c>
      <c r="O21" s="257" t="s">
        <v>680</v>
      </c>
      <c r="P21" s="257" t="s">
        <v>669</v>
      </c>
      <c r="Q21" s="257" t="s">
        <v>670</v>
      </c>
      <c r="R21" s="257" t="s">
        <v>671</v>
      </c>
      <c r="S21" s="257" t="s">
        <v>672</v>
      </c>
      <c r="T21" s="257" t="s">
        <v>672</v>
      </c>
      <c r="U21" s="257" t="s">
        <v>672</v>
      </c>
      <c r="V21" s="257"/>
      <c r="W21" s="257"/>
      <c r="X21" s="257"/>
      <c r="Y21" s="257"/>
      <c r="Z21" s="257"/>
      <c r="AA21" s="257" t="s">
        <v>672</v>
      </c>
      <c r="AB21" s="257"/>
      <c r="AC21" s="257"/>
      <c r="AD21" s="257"/>
      <c r="AE21" s="257"/>
      <c r="AF21" s="257"/>
      <c r="AG21" s="257"/>
      <c r="AH21" s="257"/>
      <c r="AI21" s="257"/>
      <c r="AJ21" s="257"/>
      <c r="AK21" s="257"/>
      <c r="AL21" s="257" t="s">
        <v>672</v>
      </c>
    </row>
    <row r="22" spans="1:38" ht="16" x14ac:dyDescent="0.2">
      <c r="A22" s="254" t="s">
        <v>178</v>
      </c>
      <c r="B22" s="254" t="s">
        <v>179</v>
      </c>
      <c r="C22" s="285"/>
      <c r="D22" s="285"/>
      <c r="E22" s="285"/>
      <c r="F22" s="285"/>
      <c r="G22" s="285"/>
      <c r="H22" s="285"/>
      <c r="I22" s="285"/>
      <c r="J22" s="285"/>
      <c r="K22" s="285"/>
      <c r="L22" s="285"/>
      <c r="M22" s="257" t="s">
        <v>666</v>
      </c>
      <c r="N22" s="257" t="s">
        <v>682</v>
      </c>
      <c r="O22" s="257" t="s">
        <v>674</v>
      </c>
      <c r="P22" s="257" t="s">
        <v>669</v>
      </c>
      <c r="Q22" s="257" t="s">
        <v>670</v>
      </c>
      <c r="R22" s="257" t="s">
        <v>672</v>
      </c>
      <c r="S22" s="257" t="s">
        <v>672</v>
      </c>
      <c r="T22" s="257" t="s">
        <v>671</v>
      </c>
      <c r="U22" s="257" t="s">
        <v>672</v>
      </c>
      <c r="V22" s="257"/>
      <c r="W22" s="257"/>
      <c r="X22" s="257"/>
      <c r="Y22" s="257" t="s">
        <v>672</v>
      </c>
      <c r="Z22" s="257"/>
      <c r="AA22" s="257"/>
      <c r="AB22" s="257" t="s">
        <v>672</v>
      </c>
      <c r="AC22" s="257"/>
      <c r="AD22" s="257" t="s">
        <v>672</v>
      </c>
      <c r="AE22" s="257"/>
      <c r="AF22" s="257"/>
      <c r="AG22" s="257" t="s">
        <v>672</v>
      </c>
      <c r="AH22" s="257"/>
      <c r="AI22" s="257"/>
      <c r="AJ22" s="257" t="s">
        <v>672</v>
      </c>
      <c r="AK22" s="257"/>
      <c r="AL22" s="257"/>
    </row>
    <row r="23" spans="1:38" ht="16" x14ac:dyDescent="0.2">
      <c r="A23" s="254" t="s">
        <v>186</v>
      </c>
      <c r="B23" s="254" t="s">
        <v>187</v>
      </c>
      <c r="C23" s="285" t="s">
        <v>856</v>
      </c>
      <c r="D23" s="285"/>
      <c r="E23" s="285"/>
      <c r="F23" s="285"/>
      <c r="G23" s="285"/>
      <c r="H23" s="285"/>
      <c r="I23" s="285"/>
      <c r="J23" s="285"/>
      <c r="K23" s="285"/>
      <c r="L23" s="285"/>
      <c r="M23" s="257" t="s">
        <v>675</v>
      </c>
      <c r="N23" s="257" t="s">
        <v>683</v>
      </c>
      <c r="O23" s="257" t="s">
        <v>674</v>
      </c>
      <c r="P23" s="257" t="s">
        <v>669</v>
      </c>
      <c r="Q23" s="257" t="s">
        <v>670</v>
      </c>
      <c r="R23" s="257" t="s">
        <v>671</v>
      </c>
      <c r="S23" s="257" t="s">
        <v>672</v>
      </c>
      <c r="T23" s="257" t="s">
        <v>671</v>
      </c>
      <c r="U23" s="257"/>
      <c r="V23" s="257" t="s">
        <v>672</v>
      </c>
      <c r="W23" s="257"/>
      <c r="X23" s="257" t="s">
        <v>672</v>
      </c>
      <c r="Y23" s="257"/>
      <c r="Z23" s="257"/>
      <c r="AA23" s="257"/>
      <c r="AB23" s="257"/>
      <c r="AC23" s="257"/>
      <c r="AD23" s="257"/>
      <c r="AE23" s="257"/>
      <c r="AF23" s="257"/>
      <c r="AG23" s="257"/>
      <c r="AH23" s="257"/>
      <c r="AI23" s="257"/>
      <c r="AJ23" s="257"/>
      <c r="AK23" s="257" t="s">
        <v>672</v>
      </c>
      <c r="AL23" s="257"/>
    </row>
    <row r="24" spans="1:38" ht="16" x14ac:dyDescent="0.2">
      <c r="A24" s="254" t="s">
        <v>194</v>
      </c>
      <c r="B24" s="254" t="s">
        <v>195</v>
      </c>
      <c r="C24" s="285" t="s">
        <v>856</v>
      </c>
      <c r="D24" s="285"/>
      <c r="E24" s="285"/>
      <c r="F24" s="285"/>
      <c r="G24" s="285"/>
      <c r="H24" s="285"/>
      <c r="I24" s="285"/>
      <c r="J24" s="285"/>
      <c r="K24" s="285"/>
      <c r="L24" s="285"/>
      <c r="M24" s="257" t="s">
        <v>675</v>
      </c>
      <c r="N24" s="257" t="s">
        <v>684</v>
      </c>
      <c r="O24" s="257" t="s">
        <v>674</v>
      </c>
      <c r="P24" s="257" t="s">
        <v>669</v>
      </c>
      <c r="Q24" s="257" t="s">
        <v>670</v>
      </c>
      <c r="R24" s="257" t="s">
        <v>671</v>
      </c>
      <c r="S24" s="257" t="s">
        <v>672</v>
      </c>
      <c r="T24" s="257" t="s">
        <v>671</v>
      </c>
      <c r="U24" s="257" t="s">
        <v>672</v>
      </c>
      <c r="V24" s="257" t="s">
        <v>672</v>
      </c>
      <c r="W24" s="257"/>
      <c r="X24" s="257" t="s">
        <v>672</v>
      </c>
      <c r="Y24" s="257"/>
      <c r="Z24" s="257"/>
      <c r="AA24" s="257"/>
      <c r="AB24" s="257"/>
      <c r="AC24" s="257"/>
      <c r="AD24" s="257"/>
      <c r="AE24" s="257"/>
      <c r="AF24" s="257"/>
      <c r="AG24" s="257"/>
      <c r="AH24" s="257"/>
      <c r="AI24" s="257"/>
      <c r="AJ24" s="257"/>
      <c r="AK24" s="257" t="s">
        <v>672</v>
      </c>
      <c r="AL24" s="257"/>
    </row>
    <row r="25" spans="1:38" ht="16" x14ac:dyDescent="0.2">
      <c r="A25" s="254" t="s">
        <v>199</v>
      </c>
      <c r="B25" s="254" t="s">
        <v>200</v>
      </c>
      <c r="C25" s="285" t="s">
        <v>856</v>
      </c>
      <c r="D25" s="285"/>
      <c r="E25" s="285"/>
      <c r="F25" s="285"/>
      <c r="G25" s="285"/>
      <c r="H25" s="285"/>
      <c r="I25" s="285"/>
      <c r="J25" s="285"/>
      <c r="K25" s="285"/>
      <c r="L25" s="285"/>
      <c r="M25" s="257" t="s">
        <v>666</v>
      </c>
      <c r="N25" s="257" t="s">
        <v>673</v>
      </c>
      <c r="O25" s="257" t="s">
        <v>674</v>
      </c>
      <c r="P25" s="257" t="s">
        <v>669</v>
      </c>
      <c r="Q25" s="257" t="s">
        <v>670</v>
      </c>
      <c r="R25" s="257" t="s">
        <v>671</v>
      </c>
      <c r="S25" s="257" t="s">
        <v>672</v>
      </c>
      <c r="T25" s="257" t="s">
        <v>671</v>
      </c>
      <c r="U25" s="257"/>
      <c r="V25" s="257"/>
      <c r="W25" s="257"/>
      <c r="X25" s="257"/>
      <c r="Y25" s="257"/>
      <c r="Z25" s="257"/>
      <c r="AA25" s="257"/>
      <c r="AB25" s="257"/>
      <c r="AC25" s="257"/>
      <c r="AD25" s="257" t="s">
        <v>672</v>
      </c>
      <c r="AE25" s="257"/>
      <c r="AF25" s="257"/>
      <c r="AG25" s="257"/>
      <c r="AH25" s="257" t="s">
        <v>672</v>
      </c>
      <c r="AI25" s="257"/>
      <c r="AJ25" s="257"/>
      <c r="AK25" s="257"/>
      <c r="AL25" s="257"/>
    </row>
    <row r="26" spans="1:38" ht="16" x14ac:dyDescent="0.2">
      <c r="A26" s="254" t="s">
        <v>211</v>
      </c>
      <c r="B26" s="254" t="s">
        <v>212</v>
      </c>
      <c r="C26" s="285"/>
      <c r="D26" s="285">
        <v>10337.035597042262</v>
      </c>
      <c r="E26" s="285">
        <v>14602.011437792708</v>
      </c>
      <c r="F26" s="285">
        <v>11488.062919626771</v>
      </c>
      <c r="G26" s="285">
        <v>5662.8324930127128</v>
      </c>
      <c r="H26" s="285"/>
      <c r="I26" s="285"/>
      <c r="J26" s="285"/>
      <c r="K26" s="285"/>
      <c r="L26" s="285"/>
      <c r="M26" s="257" t="s">
        <v>666</v>
      </c>
      <c r="N26" s="257" t="s">
        <v>667</v>
      </c>
      <c r="O26" s="257" t="s">
        <v>680</v>
      </c>
      <c r="P26" s="257" t="s">
        <v>669</v>
      </c>
      <c r="Q26" s="257" t="s">
        <v>670</v>
      </c>
      <c r="R26" s="257" t="s">
        <v>672</v>
      </c>
      <c r="S26" s="257" t="s">
        <v>672</v>
      </c>
      <c r="T26" s="257" t="s">
        <v>671</v>
      </c>
      <c r="U26" s="257" t="s">
        <v>672</v>
      </c>
      <c r="V26" s="257"/>
      <c r="W26" s="257"/>
      <c r="X26" s="257"/>
      <c r="Y26" s="257"/>
      <c r="Z26" s="257" t="s">
        <v>672</v>
      </c>
      <c r="AA26" s="257"/>
      <c r="AB26" s="257"/>
      <c r="AC26" s="257"/>
      <c r="AD26" s="257"/>
      <c r="AE26" s="257"/>
      <c r="AF26" s="257" t="s">
        <v>672</v>
      </c>
      <c r="AG26" s="257" t="s">
        <v>672</v>
      </c>
      <c r="AH26" s="257"/>
      <c r="AI26" s="257" t="s">
        <v>672</v>
      </c>
      <c r="AJ26" s="257"/>
      <c r="AK26" s="257"/>
      <c r="AL26" s="257"/>
    </row>
    <row r="27" spans="1:38" ht="18" customHeight="1" x14ac:dyDescent="0.2">
      <c r="A27" s="254" t="s">
        <v>222</v>
      </c>
      <c r="B27" s="254" t="s">
        <v>223</v>
      </c>
      <c r="C27" s="285">
        <v>8596.1650241681982</v>
      </c>
      <c r="D27" s="285">
        <v>17225.999803847284</v>
      </c>
      <c r="E27" s="285">
        <v>23567.568708505867</v>
      </c>
      <c r="F27" s="285">
        <v>21377.11886652642</v>
      </c>
      <c r="G27" s="285">
        <v>20486.081976846912</v>
      </c>
      <c r="H27" s="285">
        <v>6941.5834814864638</v>
      </c>
      <c r="I27" s="285">
        <v>2889.9853372364628</v>
      </c>
      <c r="J27" s="285">
        <v>8773.5032337767861</v>
      </c>
      <c r="K27" s="285">
        <v>19158.842033115183</v>
      </c>
      <c r="L27" s="285">
        <v>16652.857344000004</v>
      </c>
      <c r="M27" s="257" t="s">
        <v>666</v>
      </c>
      <c r="N27" s="257" t="s">
        <v>681</v>
      </c>
      <c r="O27" s="257" t="s">
        <v>680</v>
      </c>
      <c r="P27" s="257" t="s">
        <v>669</v>
      </c>
      <c r="Q27" s="257" t="s">
        <v>670</v>
      </c>
      <c r="R27" s="257" t="s">
        <v>672</v>
      </c>
      <c r="S27" s="257" t="s">
        <v>672</v>
      </c>
      <c r="T27" s="257" t="s">
        <v>671</v>
      </c>
      <c r="U27" s="257" t="s">
        <v>672</v>
      </c>
      <c r="V27" s="257"/>
      <c r="W27" s="257"/>
      <c r="X27" s="257"/>
      <c r="Y27" s="257" t="s">
        <v>672</v>
      </c>
      <c r="Z27" s="257"/>
      <c r="AA27" s="257" t="s">
        <v>672</v>
      </c>
      <c r="AB27" s="257"/>
      <c r="AC27" s="257" t="s">
        <v>672</v>
      </c>
      <c r="AD27" s="257"/>
      <c r="AE27" s="257" t="s">
        <v>672</v>
      </c>
      <c r="AF27" s="257"/>
      <c r="AG27" s="257"/>
      <c r="AH27" s="257"/>
      <c r="AI27" s="257"/>
      <c r="AJ27" s="257"/>
      <c r="AK27" s="257"/>
      <c r="AL27" s="257" t="s">
        <v>672</v>
      </c>
    </row>
    <row r="28" spans="1:38" ht="16" x14ac:dyDescent="0.2">
      <c r="A28" s="254" t="s">
        <v>232</v>
      </c>
      <c r="B28" s="254" t="s">
        <v>233</v>
      </c>
      <c r="C28" s="285" t="s">
        <v>856</v>
      </c>
      <c r="D28" s="285"/>
      <c r="E28" s="285"/>
      <c r="F28" s="285"/>
      <c r="G28" s="285"/>
      <c r="H28" s="285"/>
      <c r="I28" s="285"/>
      <c r="J28" s="285"/>
      <c r="K28" s="285"/>
      <c r="L28" s="285"/>
      <c r="M28" s="257" t="s">
        <v>666</v>
      </c>
      <c r="N28" s="257" t="s">
        <v>682</v>
      </c>
      <c r="O28" s="257" t="s">
        <v>677</v>
      </c>
      <c r="P28" s="257" t="s">
        <v>678</v>
      </c>
      <c r="Q28" s="257" t="s">
        <v>679</v>
      </c>
      <c r="R28" s="257" t="s">
        <v>672</v>
      </c>
      <c r="S28" s="257" t="s">
        <v>672</v>
      </c>
      <c r="T28" s="257" t="s">
        <v>671</v>
      </c>
      <c r="U28" s="257" t="s">
        <v>672</v>
      </c>
      <c r="V28" s="257"/>
      <c r="W28" s="257"/>
      <c r="X28" s="257"/>
      <c r="Y28" s="257" t="s">
        <v>672</v>
      </c>
      <c r="Z28" s="257"/>
      <c r="AA28" s="257"/>
      <c r="AB28" s="257"/>
      <c r="AC28" s="257"/>
      <c r="AD28" s="257"/>
      <c r="AE28" s="257"/>
      <c r="AF28" s="257"/>
      <c r="AG28" s="257"/>
      <c r="AH28" s="257"/>
      <c r="AI28" s="257"/>
      <c r="AJ28" s="257"/>
      <c r="AK28" s="257"/>
      <c r="AL28" s="257"/>
    </row>
    <row r="29" spans="1:38" ht="16" x14ac:dyDescent="0.2">
      <c r="A29" s="254" t="s">
        <v>240</v>
      </c>
      <c r="B29" s="254" t="s">
        <v>241</v>
      </c>
      <c r="C29" s="285">
        <v>1307.8671822704612</v>
      </c>
      <c r="D29" s="285">
        <v>719.60765417674691</v>
      </c>
      <c r="E29" s="285">
        <v>367.27512138756549</v>
      </c>
      <c r="F29" s="285">
        <v>468.9116519462537</v>
      </c>
      <c r="G29" s="285">
        <v>905.2557608181404</v>
      </c>
      <c r="H29" s="285">
        <v>242.97286706030795</v>
      </c>
      <c r="I29" s="285">
        <v>704.48339819781233</v>
      </c>
      <c r="J29" s="285">
        <v>588.03141210601041</v>
      </c>
      <c r="K29" s="285">
        <v>1026.9845639537491</v>
      </c>
      <c r="L29" s="285">
        <v>1247.6468480000001</v>
      </c>
      <c r="M29" s="257" t="s">
        <v>666</v>
      </c>
      <c r="N29" s="257" t="s">
        <v>686</v>
      </c>
      <c r="O29" s="257" t="s">
        <v>674</v>
      </c>
      <c r="P29" s="257" t="s">
        <v>669</v>
      </c>
      <c r="Q29" s="257" t="s">
        <v>670</v>
      </c>
      <c r="R29" s="257" t="s">
        <v>671</v>
      </c>
      <c r="S29" s="257" t="s">
        <v>672</v>
      </c>
      <c r="T29" s="257" t="s">
        <v>671</v>
      </c>
      <c r="U29" s="257"/>
      <c r="V29" s="257"/>
      <c r="W29" s="257" t="s">
        <v>672</v>
      </c>
      <c r="X29" s="257"/>
      <c r="Y29" s="257"/>
      <c r="Z29" s="257"/>
      <c r="AA29" s="257"/>
      <c r="AB29" s="257"/>
      <c r="AC29" s="257"/>
      <c r="AD29" s="257" t="s">
        <v>672</v>
      </c>
      <c r="AE29" s="257"/>
      <c r="AF29" s="257"/>
      <c r="AG29" s="257" t="s">
        <v>672</v>
      </c>
      <c r="AH29" s="257" t="s">
        <v>672</v>
      </c>
      <c r="AI29" s="257"/>
      <c r="AJ29" s="257"/>
      <c r="AK29" s="257"/>
      <c r="AL29" s="257"/>
    </row>
    <row r="30" spans="1:38" ht="16" x14ac:dyDescent="0.2">
      <c r="A30" s="254" t="s">
        <v>245</v>
      </c>
      <c r="B30" s="254" t="s">
        <v>246</v>
      </c>
      <c r="C30" s="285" t="s">
        <v>856</v>
      </c>
      <c r="D30" s="285"/>
      <c r="E30" s="285"/>
      <c r="F30" s="285"/>
      <c r="G30" s="285"/>
      <c r="H30" s="285"/>
      <c r="I30" s="285"/>
      <c r="J30" s="285"/>
      <c r="K30" s="285"/>
      <c r="L30" s="285"/>
      <c r="M30" s="257" t="s">
        <v>675</v>
      </c>
      <c r="N30" s="257" t="s">
        <v>687</v>
      </c>
      <c r="O30" s="257" t="s">
        <v>680</v>
      </c>
      <c r="P30" s="257" t="s">
        <v>669</v>
      </c>
      <c r="Q30" s="257" t="s">
        <v>670</v>
      </c>
      <c r="R30" s="257" t="s">
        <v>671</v>
      </c>
      <c r="S30" s="257" t="s">
        <v>672</v>
      </c>
      <c r="T30" s="257" t="s">
        <v>672</v>
      </c>
      <c r="U30" s="257"/>
      <c r="V30" s="257" t="s">
        <v>672</v>
      </c>
      <c r="W30" s="257"/>
      <c r="X30" s="257" t="s">
        <v>672</v>
      </c>
      <c r="Y30" s="257"/>
      <c r="Z30" s="257"/>
      <c r="AA30" s="257"/>
      <c r="AB30" s="257"/>
      <c r="AC30" s="257"/>
      <c r="AD30" s="257"/>
      <c r="AE30" s="257"/>
      <c r="AF30" s="257"/>
      <c r="AG30" s="257"/>
      <c r="AH30" s="257"/>
      <c r="AI30" s="257"/>
      <c r="AJ30" s="257"/>
      <c r="AK30" s="257" t="s">
        <v>672</v>
      </c>
      <c r="AL30" s="257"/>
    </row>
    <row r="31" spans="1:38" ht="16" x14ac:dyDescent="0.2">
      <c r="A31" s="254" t="s">
        <v>250</v>
      </c>
      <c r="B31" s="254" t="s">
        <v>251</v>
      </c>
      <c r="C31" s="285" t="s">
        <v>856</v>
      </c>
      <c r="D31" s="285"/>
      <c r="E31" s="285"/>
      <c r="F31" s="285"/>
      <c r="G31" s="285"/>
      <c r="H31" s="285"/>
      <c r="I31" s="285"/>
      <c r="J31" s="285"/>
      <c r="K31" s="285"/>
      <c r="L31" s="285"/>
      <c r="M31" s="257" t="s">
        <v>666</v>
      </c>
      <c r="N31" s="257" t="s">
        <v>686</v>
      </c>
      <c r="O31" s="257" t="s">
        <v>680</v>
      </c>
      <c r="P31" s="257" t="s">
        <v>669</v>
      </c>
      <c r="Q31" s="257" t="s">
        <v>670</v>
      </c>
      <c r="R31" s="257" t="s">
        <v>671</v>
      </c>
      <c r="S31" s="257" t="s">
        <v>672</v>
      </c>
      <c r="T31" s="257" t="s">
        <v>671</v>
      </c>
      <c r="U31" s="257" t="s">
        <v>672</v>
      </c>
      <c r="V31" s="257"/>
      <c r="W31" s="257" t="s">
        <v>672</v>
      </c>
      <c r="X31" s="257"/>
      <c r="Y31" s="257"/>
      <c r="Z31" s="257"/>
      <c r="AA31" s="257"/>
      <c r="AB31" s="257"/>
      <c r="AC31" s="257"/>
      <c r="AD31" s="257" t="s">
        <v>672</v>
      </c>
      <c r="AE31" s="257"/>
      <c r="AF31" s="257"/>
      <c r="AG31" s="257" t="s">
        <v>672</v>
      </c>
      <c r="AH31" s="257" t="s">
        <v>672</v>
      </c>
      <c r="AI31" s="257"/>
      <c r="AJ31" s="257"/>
      <c r="AK31" s="257"/>
      <c r="AL31" s="257"/>
    </row>
    <row r="32" spans="1:38" ht="16" x14ac:dyDescent="0.2">
      <c r="A32" s="254" t="s">
        <v>255</v>
      </c>
      <c r="B32" s="254" t="s">
        <v>256</v>
      </c>
      <c r="C32" s="285" t="s">
        <v>856</v>
      </c>
      <c r="D32" s="285"/>
      <c r="E32" s="285"/>
      <c r="F32" s="285"/>
      <c r="G32" s="285"/>
      <c r="H32" s="285"/>
      <c r="I32" s="285"/>
      <c r="J32" s="285"/>
      <c r="K32" s="285"/>
      <c r="L32" s="285"/>
      <c r="M32" s="257" t="s">
        <v>666</v>
      </c>
      <c r="N32" s="257" t="s">
        <v>681</v>
      </c>
      <c r="O32" s="257" t="s">
        <v>680</v>
      </c>
      <c r="P32" s="257" t="s">
        <v>669</v>
      </c>
      <c r="Q32" s="257" t="s">
        <v>670</v>
      </c>
      <c r="R32" s="257" t="s">
        <v>671</v>
      </c>
      <c r="S32" s="257" t="s">
        <v>672</v>
      </c>
      <c r="T32" s="257" t="s">
        <v>672</v>
      </c>
      <c r="U32" s="257" t="s">
        <v>672</v>
      </c>
      <c r="V32" s="257"/>
      <c r="W32" s="257" t="s">
        <v>672</v>
      </c>
      <c r="X32" s="257"/>
      <c r="Y32" s="257"/>
      <c r="Z32" s="257"/>
      <c r="AA32" s="257" t="s">
        <v>672</v>
      </c>
      <c r="AB32" s="257" t="s">
        <v>672</v>
      </c>
      <c r="AC32" s="257"/>
      <c r="AD32" s="257"/>
      <c r="AE32" s="257"/>
      <c r="AF32" s="257"/>
      <c r="AG32" s="257"/>
      <c r="AH32" s="257"/>
      <c r="AI32" s="257"/>
      <c r="AJ32" s="257"/>
      <c r="AK32" s="257"/>
      <c r="AL32" s="257" t="s">
        <v>672</v>
      </c>
    </row>
    <row r="33" spans="1:38" ht="16" x14ac:dyDescent="0.2">
      <c r="A33" s="254" t="s">
        <v>263</v>
      </c>
      <c r="B33" s="254" t="s">
        <v>264</v>
      </c>
      <c r="C33" s="285">
        <v>1228.6012403512796</v>
      </c>
      <c r="D33" s="285">
        <v>3479.1212492329732</v>
      </c>
      <c r="E33" s="285">
        <v>3836.0865353586314</v>
      </c>
      <c r="F33" s="285">
        <v>6287.8507328786827</v>
      </c>
      <c r="G33" s="285">
        <v>4164.3245373563968</v>
      </c>
      <c r="H33" s="285">
        <v>133.98270024321951</v>
      </c>
      <c r="I33" s="285">
        <v>1350.8166296323234</v>
      </c>
      <c r="J33" s="285">
        <v>1455.3997419920763</v>
      </c>
      <c r="K33" s="285">
        <v>1248.5039493145966</v>
      </c>
      <c r="L33" s="285">
        <v>1313.567616</v>
      </c>
      <c r="M33" s="257" t="s">
        <v>666</v>
      </c>
      <c r="N33" s="257" t="s">
        <v>681</v>
      </c>
      <c r="O33" s="257" t="s">
        <v>674</v>
      </c>
      <c r="P33" s="257" t="s">
        <v>669</v>
      </c>
      <c r="Q33" s="257" t="s">
        <v>670</v>
      </c>
      <c r="R33" s="257" t="s">
        <v>671</v>
      </c>
      <c r="S33" s="257" t="s">
        <v>672</v>
      </c>
      <c r="T33" s="257" t="s">
        <v>671</v>
      </c>
      <c r="U33" s="257" t="s">
        <v>672</v>
      </c>
      <c r="V33" s="257"/>
      <c r="W33" s="257"/>
      <c r="X33" s="257"/>
      <c r="Y33" s="257" t="s">
        <v>672</v>
      </c>
      <c r="Z33" s="257"/>
      <c r="AA33" s="257" t="s">
        <v>672</v>
      </c>
      <c r="AB33" s="257"/>
      <c r="AC33" s="257" t="s">
        <v>672</v>
      </c>
      <c r="AD33" s="257"/>
      <c r="AE33" s="257" t="s">
        <v>672</v>
      </c>
      <c r="AF33" s="257"/>
      <c r="AG33" s="257"/>
      <c r="AH33" s="257"/>
      <c r="AI33" s="257"/>
      <c r="AJ33" s="257"/>
      <c r="AK33" s="257"/>
      <c r="AL33" s="257" t="s">
        <v>672</v>
      </c>
    </row>
    <row r="34" spans="1:38" ht="16" x14ac:dyDescent="0.2">
      <c r="A34" s="254" t="s">
        <v>271</v>
      </c>
      <c r="B34" s="254" t="s">
        <v>272</v>
      </c>
      <c r="C34" s="285" t="s">
        <v>856</v>
      </c>
      <c r="D34" s="285"/>
      <c r="E34" s="285"/>
      <c r="F34" s="285"/>
      <c r="G34" s="285"/>
      <c r="H34" s="285"/>
      <c r="I34" s="285"/>
      <c r="J34" s="285"/>
      <c r="K34" s="285"/>
      <c r="L34" s="285"/>
      <c r="M34" s="257" t="s">
        <v>666</v>
      </c>
      <c r="N34" s="257" t="s">
        <v>667</v>
      </c>
      <c r="O34" s="257" t="s">
        <v>674</v>
      </c>
      <c r="P34" s="257" t="s">
        <v>669</v>
      </c>
      <c r="Q34" s="257" t="s">
        <v>670</v>
      </c>
      <c r="R34" s="257" t="s">
        <v>671</v>
      </c>
      <c r="S34" s="257" t="s">
        <v>672</v>
      </c>
      <c r="T34" s="257" t="s">
        <v>671</v>
      </c>
      <c r="U34" s="257" t="s">
        <v>672</v>
      </c>
      <c r="V34" s="257" t="s">
        <v>672</v>
      </c>
      <c r="W34" s="257"/>
      <c r="X34" s="257"/>
      <c r="Y34" s="257"/>
      <c r="Z34" s="257" t="s">
        <v>672</v>
      </c>
      <c r="AA34" s="257"/>
      <c r="AB34" s="257"/>
      <c r="AC34" s="257"/>
      <c r="AD34" s="257"/>
      <c r="AE34" s="257"/>
      <c r="AF34" s="257" t="s">
        <v>672</v>
      </c>
      <c r="AG34" s="257"/>
      <c r="AH34" s="257"/>
      <c r="AI34" s="257" t="s">
        <v>672</v>
      </c>
      <c r="AJ34" s="257"/>
      <c r="AK34" s="257"/>
      <c r="AL34" s="257"/>
    </row>
    <row r="35" spans="1:38" ht="16" x14ac:dyDescent="0.2">
      <c r="A35" s="254" t="s">
        <v>279</v>
      </c>
      <c r="B35" s="254" t="s">
        <v>280</v>
      </c>
      <c r="C35" s="285" t="s">
        <v>856</v>
      </c>
      <c r="D35" s="285"/>
      <c r="E35" s="285"/>
      <c r="F35" s="285"/>
      <c r="G35" s="285"/>
      <c r="H35" s="285"/>
      <c r="I35" s="285"/>
      <c r="J35" s="285"/>
      <c r="K35" s="285"/>
      <c r="L35" s="285"/>
      <c r="M35" s="257" t="s">
        <v>675</v>
      </c>
      <c r="N35" s="257" t="s">
        <v>687</v>
      </c>
      <c r="O35" s="257" t="s">
        <v>674</v>
      </c>
      <c r="P35" s="257" t="s">
        <v>669</v>
      </c>
      <c r="Q35" s="257" t="s">
        <v>670</v>
      </c>
      <c r="R35" s="257" t="s">
        <v>671</v>
      </c>
      <c r="S35" s="257" t="s">
        <v>672</v>
      </c>
      <c r="T35" s="257" t="s">
        <v>671</v>
      </c>
      <c r="U35" s="257"/>
      <c r="V35" s="257" t="s">
        <v>672</v>
      </c>
      <c r="W35" s="257"/>
      <c r="X35" s="257" t="s">
        <v>672</v>
      </c>
      <c r="Y35" s="257"/>
      <c r="Z35" s="257"/>
      <c r="AA35" s="257"/>
      <c r="AB35" s="257"/>
      <c r="AC35" s="257"/>
      <c r="AD35" s="257"/>
      <c r="AE35" s="257"/>
      <c r="AF35" s="257"/>
      <c r="AG35" s="257"/>
      <c r="AH35" s="257"/>
      <c r="AI35" s="257"/>
      <c r="AJ35" s="257"/>
      <c r="AK35" s="257" t="s">
        <v>672</v>
      </c>
      <c r="AL35" s="257"/>
    </row>
    <row r="36" spans="1:38" ht="16" x14ac:dyDescent="0.2">
      <c r="A36" s="254" t="s">
        <v>284</v>
      </c>
      <c r="B36" s="254" t="s">
        <v>285</v>
      </c>
      <c r="C36" s="285" t="s">
        <v>856</v>
      </c>
      <c r="D36" s="285"/>
      <c r="E36" s="285"/>
      <c r="F36" s="285"/>
      <c r="G36" s="285"/>
      <c r="H36" s="285"/>
      <c r="I36" s="285"/>
      <c r="J36" s="285"/>
      <c r="K36" s="285"/>
      <c r="L36" s="285"/>
      <c r="M36" s="257" t="s">
        <v>675</v>
      </c>
      <c r="N36" s="257" t="s">
        <v>687</v>
      </c>
      <c r="O36" s="257" t="s">
        <v>680</v>
      </c>
      <c r="P36" s="257" t="s">
        <v>669</v>
      </c>
      <c r="Q36" s="257" t="s">
        <v>670</v>
      </c>
      <c r="R36" s="257" t="s">
        <v>671</v>
      </c>
      <c r="S36" s="257" t="s">
        <v>672</v>
      </c>
      <c r="T36" s="257" t="s">
        <v>671</v>
      </c>
      <c r="U36" s="257"/>
      <c r="V36" s="257" t="s">
        <v>672</v>
      </c>
      <c r="W36" s="257"/>
      <c r="X36" s="257" t="s">
        <v>672</v>
      </c>
      <c r="Y36" s="257"/>
      <c r="Z36" s="257"/>
      <c r="AA36" s="257"/>
      <c r="AB36" s="257"/>
      <c r="AC36" s="257"/>
      <c r="AD36" s="257"/>
      <c r="AE36" s="257"/>
      <c r="AF36" s="257"/>
      <c r="AG36" s="257"/>
      <c r="AH36" s="257"/>
      <c r="AI36" s="257"/>
      <c r="AJ36" s="257"/>
      <c r="AK36" s="257" t="s">
        <v>672</v>
      </c>
      <c r="AL36" s="257"/>
    </row>
    <row r="37" spans="1:38" ht="16" x14ac:dyDescent="0.2">
      <c r="A37" s="254" t="s">
        <v>289</v>
      </c>
      <c r="B37" s="254" t="s">
        <v>290</v>
      </c>
      <c r="C37" s="285" t="s">
        <v>856</v>
      </c>
      <c r="D37" s="285"/>
      <c r="E37" s="285"/>
      <c r="F37" s="285"/>
      <c r="G37" s="285"/>
      <c r="H37" s="285"/>
      <c r="I37" s="285"/>
      <c r="J37" s="285"/>
      <c r="K37" s="285"/>
      <c r="L37" s="285"/>
      <c r="M37" s="257" t="s">
        <v>666</v>
      </c>
      <c r="N37" s="257" t="s">
        <v>682</v>
      </c>
      <c r="O37" s="257" t="s">
        <v>680</v>
      </c>
      <c r="P37" s="257" t="s">
        <v>669</v>
      </c>
      <c r="Q37" s="257" t="s">
        <v>670</v>
      </c>
      <c r="R37" s="257" t="s">
        <v>671</v>
      </c>
      <c r="S37" s="257" t="s">
        <v>672</v>
      </c>
      <c r="T37" s="257" t="s">
        <v>671</v>
      </c>
      <c r="U37" s="257" t="s">
        <v>672</v>
      </c>
      <c r="V37" s="257"/>
      <c r="W37" s="257" t="s">
        <v>672</v>
      </c>
      <c r="X37" s="257"/>
      <c r="Y37" s="257"/>
      <c r="Z37" s="257"/>
      <c r="AA37" s="257"/>
      <c r="AB37" s="257"/>
      <c r="AC37" s="257"/>
      <c r="AD37" s="257" t="s">
        <v>672</v>
      </c>
      <c r="AE37" s="257"/>
      <c r="AF37" s="257"/>
      <c r="AG37" s="257"/>
      <c r="AH37" s="257"/>
      <c r="AI37" s="257"/>
      <c r="AJ37" s="257" t="s">
        <v>672</v>
      </c>
      <c r="AK37" s="257"/>
      <c r="AL37" s="257"/>
    </row>
    <row r="38" spans="1:38" ht="16" x14ac:dyDescent="0.2">
      <c r="A38" s="254" t="s">
        <v>294</v>
      </c>
      <c r="B38" s="254" t="s">
        <v>295</v>
      </c>
      <c r="C38" s="285" t="s">
        <v>856</v>
      </c>
      <c r="D38" s="285"/>
      <c r="E38" s="285"/>
      <c r="F38" s="285"/>
      <c r="G38" s="285"/>
      <c r="H38" s="285"/>
      <c r="I38" s="285"/>
      <c r="J38" s="285"/>
      <c r="K38" s="285"/>
      <c r="L38" s="285"/>
      <c r="M38" s="257" t="s">
        <v>666</v>
      </c>
      <c r="N38" s="257" t="s">
        <v>681</v>
      </c>
      <c r="O38" s="257" t="s">
        <v>680</v>
      </c>
      <c r="P38" s="257" t="s">
        <v>669</v>
      </c>
      <c r="Q38" s="257" t="s">
        <v>670</v>
      </c>
      <c r="R38" s="257" t="s">
        <v>671</v>
      </c>
      <c r="S38" s="257" t="s">
        <v>672</v>
      </c>
      <c r="T38" s="257" t="s">
        <v>672</v>
      </c>
      <c r="U38" s="257" t="s">
        <v>672</v>
      </c>
      <c r="V38" s="257"/>
      <c r="W38" s="257"/>
      <c r="X38" s="257"/>
      <c r="Y38" s="257"/>
      <c r="Z38" s="257"/>
      <c r="AA38" s="257" t="s">
        <v>672</v>
      </c>
      <c r="AB38" s="257" t="s">
        <v>672</v>
      </c>
      <c r="AC38" s="257"/>
      <c r="AD38" s="257"/>
      <c r="AE38" s="257"/>
      <c r="AF38" s="257" t="s">
        <v>672</v>
      </c>
      <c r="AG38" s="257"/>
      <c r="AH38" s="257"/>
      <c r="AI38" s="257"/>
      <c r="AJ38" s="257"/>
      <c r="AK38" s="257"/>
      <c r="AL38" s="257" t="s">
        <v>672</v>
      </c>
    </row>
    <row r="39" spans="1:38" ht="16" x14ac:dyDescent="0.2">
      <c r="A39" s="254" t="s">
        <v>320</v>
      </c>
      <c r="B39" s="254" t="s">
        <v>321</v>
      </c>
      <c r="C39" s="285" t="s">
        <v>856</v>
      </c>
      <c r="D39" s="285"/>
      <c r="E39" s="285"/>
      <c r="F39" s="285"/>
      <c r="G39" s="285"/>
      <c r="H39" s="285"/>
      <c r="I39" s="285"/>
      <c r="J39" s="285"/>
      <c r="K39" s="285"/>
      <c r="L39" s="285"/>
      <c r="M39" s="257" t="s">
        <v>675</v>
      </c>
      <c r="N39" s="257" t="s">
        <v>687</v>
      </c>
      <c r="O39" s="257" t="s">
        <v>674</v>
      </c>
      <c r="P39" s="257" t="s">
        <v>669</v>
      </c>
      <c r="Q39" s="257" t="s">
        <v>670</v>
      </c>
      <c r="R39" s="257" t="s">
        <v>671</v>
      </c>
      <c r="S39" s="257" t="s">
        <v>672</v>
      </c>
      <c r="T39" s="257"/>
      <c r="U39" s="257"/>
      <c r="V39" s="257" t="s">
        <v>672</v>
      </c>
      <c r="W39" s="257"/>
      <c r="X39" s="257" t="s">
        <v>672</v>
      </c>
      <c r="Y39" s="257"/>
      <c r="Z39" s="257"/>
      <c r="AA39" s="257"/>
      <c r="AB39" s="257"/>
      <c r="AC39" s="257"/>
      <c r="AD39" s="257"/>
      <c r="AE39" s="257"/>
      <c r="AF39" s="257"/>
      <c r="AG39" s="257"/>
      <c r="AH39" s="257"/>
      <c r="AI39" s="257"/>
      <c r="AJ39" s="257"/>
      <c r="AK39" s="257" t="s">
        <v>672</v>
      </c>
      <c r="AL39" s="257"/>
    </row>
    <row r="40" spans="1:38" ht="16" x14ac:dyDescent="0.2">
      <c r="A40" s="254" t="s">
        <v>299</v>
      </c>
      <c r="B40" s="254" t="s">
        <v>300</v>
      </c>
      <c r="C40" s="285" t="s">
        <v>856</v>
      </c>
      <c r="D40" s="285"/>
      <c r="E40" s="285"/>
      <c r="F40" s="285"/>
      <c r="G40" s="285"/>
      <c r="H40" s="285"/>
      <c r="I40" s="285"/>
      <c r="J40" s="285"/>
      <c r="K40" s="285"/>
      <c r="L40" s="285"/>
      <c r="M40" s="257" t="s">
        <v>675</v>
      </c>
      <c r="N40" s="257" t="s">
        <v>687</v>
      </c>
      <c r="O40" s="257" t="s">
        <v>674</v>
      </c>
      <c r="P40" s="257" t="s">
        <v>669</v>
      </c>
      <c r="Q40" s="257" t="s">
        <v>670</v>
      </c>
      <c r="R40" s="257" t="s">
        <v>671</v>
      </c>
      <c r="S40" s="257" t="s">
        <v>672</v>
      </c>
      <c r="T40" s="257" t="s">
        <v>671</v>
      </c>
      <c r="U40" s="257"/>
      <c r="V40" s="257" t="s">
        <v>672</v>
      </c>
      <c r="W40" s="257"/>
      <c r="X40" s="257" t="s">
        <v>672</v>
      </c>
      <c r="Y40" s="257"/>
      <c r="Z40" s="257"/>
      <c r="AA40" s="257"/>
      <c r="AB40" s="257"/>
      <c r="AC40" s="257"/>
      <c r="AD40" s="257"/>
      <c r="AE40" s="257"/>
      <c r="AF40" s="257"/>
      <c r="AG40" s="257"/>
      <c r="AH40" s="257"/>
      <c r="AI40" s="257"/>
      <c r="AJ40" s="257"/>
      <c r="AK40" s="257" t="s">
        <v>672</v>
      </c>
      <c r="AL40" s="257"/>
    </row>
    <row r="41" spans="1:38" ht="16" x14ac:dyDescent="0.2">
      <c r="A41" s="254" t="s">
        <v>304</v>
      </c>
      <c r="B41" s="254" t="s">
        <v>305</v>
      </c>
      <c r="C41" s="285" t="s">
        <v>856</v>
      </c>
      <c r="D41" s="285"/>
      <c r="E41" s="285"/>
      <c r="F41" s="285"/>
      <c r="G41" s="285"/>
      <c r="H41" s="285"/>
      <c r="I41" s="285"/>
      <c r="J41" s="285"/>
      <c r="K41" s="285"/>
      <c r="L41" s="285"/>
      <c r="M41" s="257" t="s">
        <v>666</v>
      </c>
      <c r="N41" s="257" t="s">
        <v>667</v>
      </c>
      <c r="O41" s="257" t="s">
        <v>668</v>
      </c>
      <c r="P41" s="257" t="s">
        <v>669</v>
      </c>
      <c r="Q41" s="257" t="s">
        <v>670</v>
      </c>
      <c r="R41" s="257" t="s">
        <v>671</v>
      </c>
      <c r="S41" s="257" t="s">
        <v>672</v>
      </c>
      <c r="T41" s="257" t="s">
        <v>672</v>
      </c>
      <c r="U41" s="257" t="s">
        <v>672</v>
      </c>
      <c r="V41" s="257"/>
      <c r="W41" s="257" t="s">
        <v>672</v>
      </c>
      <c r="X41" s="257"/>
      <c r="Y41" s="257"/>
      <c r="Z41" s="257" t="s">
        <v>672</v>
      </c>
      <c r="AA41" s="257"/>
      <c r="AB41" s="257"/>
      <c r="AC41" s="257"/>
      <c r="AD41" s="257"/>
      <c r="AE41" s="257"/>
      <c r="AF41" s="257" t="s">
        <v>672</v>
      </c>
      <c r="AG41" s="257"/>
      <c r="AH41" s="257"/>
      <c r="AI41" s="257" t="s">
        <v>672</v>
      </c>
      <c r="AJ41" s="257"/>
      <c r="AK41" s="257"/>
      <c r="AL41" s="257"/>
    </row>
    <row r="42" spans="1:38" ht="16" x14ac:dyDescent="0.2">
      <c r="A42" s="254" t="s">
        <v>312</v>
      </c>
      <c r="B42" s="254" t="s">
        <v>313</v>
      </c>
      <c r="C42" s="285" t="s">
        <v>856</v>
      </c>
      <c r="D42" s="285"/>
      <c r="E42" s="285"/>
      <c r="F42" s="285"/>
      <c r="G42" s="285"/>
      <c r="H42" s="285"/>
      <c r="I42" s="285"/>
      <c r="J42" s="285"/>
      <c r="K42" s="285"/>
      <c r="L42" s="285"/>
      <c r="M42" s="257" t="s">
        <v>675</v>
      </c>
      <c r="N42" s="257" t="s">
        <v>676</v>
      </c>
      <c r="O42" s="257" t="s">
        <v>677</v>
      </c>
      <c r="P42" s="257" t="s">
        <v>678</v>
      </c>
      <c r="Q42" s="257" t="s">
        <v>679</v>
      </c>
      <c r="R42" s="257" t="s">
        <v>671</v>
      </c>
      <c r="S42" s="257" t="s">
        <v>672</v>
      </c>
      <c r="T42" s="257" t="s">
        <v>671</v>
      </c>
      <c r="U42" s="257"/>
      <c r="V42" s="257"/>
      <c r="W42" s="257"/>
      <c r="X42" s="257" t="s">
        <v>672</v>
      </c>
      <c r="Y42" s="257" t="s">
        <v>672</v>
      </c>
      <c r="Z42" s="257"/>
      <c r="AA42" s="257"/>
      <c r="AB42" s="257"/>
      <c r="AC42" s="257"/>
      <c r="AD42" s="257"/>
      <c r="AE42" s="257"/>
      <c r="AF42" s="257"/>
      <c r="AG42" s="257"/>
      <c r="AH42" s="257"/>
      <c r="AI42" s="257"/>
      <c r="AJ42" s="257"/>
      <c r="AK42" s="257"/>
      <c r="AL42" s="257"/>
    </row>
    <row r="43" spans="1:38" ht="16" x14ac:dyDescent="0.2">
      <c r="A43" s="254" t="s">
        <v>325</v>
      </c>
      <c r="B43" s="254" t="s">
        <v>326</v>
      </c>
      <c r="C43" s="285">
        <v>43.495967716929663</v>
      </c>
      <c r="D43" s="285">
        <v>2153.0477528365577</v>
      </c>
      <c r="E43" s="285"/>
      <c r="F43" s="285"/>
      <c r="G43" s="285"/>
      <c r="H43" s="285"/>
      <c r="I43" s="285"/>
      <c r="J43" s="285">
        <v>4.2744035809165592E-3</v>
      </c>
      <c r="K43" s="285">
        <v>5.0383262735253793E-4</v>
      </c>
      <c r="L43" s="285"/>
      <c r="M43" s="257" t="s">
        <v>666</v>
      </c>
      <c r="N43" s="257" t="s">
        <v>667</v>
      </c>
      <c r="O43" s="257" t="s">
        <v>680</v>
      </c>
      <c r="P43" s="257" t="s">
        <v>669</v>
      </c>
      <c r="Q43" s="257" t="s">
        <v>670</v>
      </c>
      <c r="R43" s="257" t="s">
        <v>671</v>
      </c>
      <c r="S43" s="257" t="s">
        <v>672</v>
      </c>
      <c r="T43" s="257" t="s">
        <v>671</v>
      </c>
      <c r="U43" s="257" t="s">
        <v>672</v>
      </c>
      <c r="V43" s="257"/>
      <c r="W43" s="257"/>
      <c r="X43" s="257"/>
      <c r="Y43" s="257"/>
      <c r="Z43" s="257" t="s">
        <v>672</v>
      </c>
      <c r="AA43" s="257"/>
      <c r="AB43" s="257"/>
      <c r="AC43" s="257"/>
      <c r="AD43" s="257" t="s">
        <v>672</v>
      </c>
      <c r="AE43" s="257"/>
      <c r="AF43" s="257"/>
      <c r="AG43" s="257" t="s">
        <v>672</v>
      </c>
      <c r="AH43" s="257" t="s">
        <v>672</v>
      </c>
      <c r="AI43" s="257"/>
      <c r="AJ43" s="257"/>
      <c r="AK43" s="257"/>
      <c r="AL43" s="257"/>
    </row>
    <row r="44" spans="1:38" ht="16" x14ac:dyDescent="0.2">
      <c r="A44" s="254" t="s">
        <v>331</v>
      </c>
      <c r="B44" s="254" t="s">
        <v>332</v>
      </c>
      <c r="C44" s="285" t="s">
        <v>856</v>
      </c>
      <c r="D44" s="285"/>
      <c r="E44" s="285"/>
      <c r="F44" s="285"/>
      <c r="G44" s="285"/>
      <c r="H44" s="285"/>
      <c r="I44" s="285"/>
      <c r="J44" s="285"/>
      <c r="K44" s="285"/>
      <c r="L44" s="285"/>
      <c r="M44" s="257" t="s">
        <v>675</v>
      </c>
      <c r="N44" s="257" t="s">
        <v>687</v>
      </c>
      <c r="O44" s="257" t="s">
        <v>677</v>
      </c>
      <c r="P44" s="257" t="s">
        <v>669</v>
      </c>
      <c r="Q44" s="257" t="s">
        <v>670</v>
      </c>
      <c r="R44" s="257" t="s">
        <v>671</v>
      </c>
      <c r="S44" s="257" t="s">
        <v>672</v>
      </c>
      <c r="T44" s="257" t="s">
        <v>671</v>
      </c>
      <c r="U44" s="257"/>
      <c r="V44" s="257" t="s">
        <v>672</v>
      </c>
      <c r="W44" s="257"/>
      <c r="X44" s="257" t="s">
        <v>672</v>
      </c>
      <c r="Y44" s="257"/>
      <c r="Z44" s="257"/>
      <c r="AA44" s="257"/>
      <c r="AB44" s="257"/>
      <c r="AC44" s="257"/>
      <c r="AD44" s="257"/>
      <c r="AE44" s="257"/>
      <c r="AF44" s="257"/>
      <c r="AG44" s="257"/>
      <c r="AH44" s="257"/>
      <c r="AI44" s="257"/>
      <c r="AJ44" s="257"/>
      <c r="AK44" s="257" t="s">
        <v>672</v>
      </c>
      <c r="AL44" s="257"/>
    </row>
    <row r="45" spans="1:38" ht="16" x14ac:dyDescent="0.2">
      <c r="A45" s="254" t="s">
        <v>336</v>
      </c>
      <c r="B45" s="254" t="s">
        <v>337</v>
      </c>
      <c r="C45" s="285" t="s">
        <v>856</v>
      </c>
      <c r="D45" s="285"/>
      <c r="E45" s="285"/>
      <c r="F45" s="285"/>
      <c r="G45" s="285"/>
      <c r="H45" s="285"/>
      <c r="I45" s="285"/>
      <c r="J45" s="285"/>
      <c r="K45" s="285"/>
      <c r="L45" s="285"/>
      <c r="M45" s="257" t="s">
        <v>675</v>
      </c>
      <c r="N45" s="257" t="s">
        <v>684</v>
      </c>
      <c r="O45" s="257" t="s">
        <v>680</v>
      </c>
      <c r="P45" s="257" t="s">
        <v>669</v>
      </c>
      <c r="Q45" s="257" t="s">
        <v>670</v>
      </c>
      <c r="R45" s="257" t="s">
        <v>671</v>
      </c>
      <c r="S45" s="257" t="s">
        <v>672</v>
      </c>
      <c r="T45" s="257" t="s">
        <v>671</v>
      </c>
      <c r="U45" s="257"/>
      <c r="V45" s="257" t="s">
        <v>672</v>
      </c>
      <c r="W45" s="257"/>
      <c r="X45" s="257" t="s">
        <v>672</v>
      </c>
      <c r="Y45" s="257" t="s">
        <v>672</v>
      </c>
      <c r="Z45" s="257"/>
      <c r="AA45" s="257"/>
      <c r="AB45" s="257"/>
      <c r="AC45" s="257"/>
      <c r="AD45" s="257"/>
      <c r="AE45" s="257"/>
      <c r="AF45" s="257"/>
      <c r="AG45" s="257"/>
      <c r="AH45" s="257"/>
      <c r="AI45" s="257"/>
      <c r="AJ45" s="257"/>
      <c r="AK45" s="257" t="s">
        <v>672</v>
      </c>
      <c r="AL45" s="257"/>
    </row>
    <row r="46" spans="1:38" ht="16" x14ac:dyDescent="0.2">
      <c r="A46" s="254" t="s">
        <v>344</v>
      </c>
      <c r="B46" s="254" t="s">
        <v>345</v>
      </c>
      <c r="C46" s="285" t="s">
        <v>856</v>
      </c>
      <c r="D46" s="285"/>
      <c r="E46" s="285"/>
      <c r="F46" s="285"/>
      <c r="G46" s="285"/>
      <c r="H46" s="285"/>
      <c r="I46" s="285"/>
      <c r="J46" s="285"/>
      <c r="K46" s="285"/>
      <c r="L46" s="285"/>
      <c r="M46" s="257" t="s">
        <v>666</v>
      </c>
      <c r="N46" s="257" t="s">
        <v>681</v>
      </c>
      <c r="O46" s="257" t="s">
        <v>680</v>
      </c>
      <c r="P46" s="257" t="s">
        <v>669</v>
      </c>
      <c r="Q46" s="257" t="s">
        <v>670</v>
      </c>
      <c r="R46" s="257" t="s">
        <v>671</v>
      </c>
      <c r="S46" s="257" t="s">
        <v>672</v>
      </c>
      <c r="T46" s="257" t="s">
        <v>671</v>
      </c>
      <c r="U46" s="257" t="s">
        <v>672</v>
      </c>
      <c r="V46" s="257"/>
      <c r="W46" s="257"/>
      <c r="X46" s="257"/>
      <c r="Y46" s="257" t="s">
        <v>672</v>
      </c>
      <c r="Z46" s="257"/>
      <c r="AA46" s="257" t="s">
        <v>672</v>
      </c>
      <c r="AB46" s="257"/>
      <c r="AC46" s="257" t="s">
        <v>672</v>
      </c>
      <c r="AD46" s="257"/>
      <c r="AE46" s="257"/>
      <c r="AF46" s="257"/>
      <c r="AG46" s="257"/>
      <c r="AH46" s="257"/>
      <c r="AI46" s="257"/>
      <c r="AJ46" s="257"/>
      <c r="AK46" s="257"/>
      <c r="AL46" s="257" t="s">
        <v>672</v>
      </c>
    </row>
    <row r="47" spans="1:38" ht="16" x14ac:dyDescent="0.2">
      <c r="A47" s="254" t="s">
        <v>352</v>
      </c>
      <c r="B47" s="254" t="s">
        <v>353</v>
      </c>
      <c r="C47" s="285"/>
      <c r="D47" s="285"/>
      <c r="E47" s="285"/>
      <c r="F47" s="285"/>
      <c r="G47" s="285"/>
      <c r="H47" s="285"/>
      <c r="I47" s="285"/>
      <c r="J47" s="285"/>
      <c r="K47" s="285"/>
      <c r="L47" s="285"/>
      <c r="M47" s="257" t="s">
        <v>666</v>
      </c>
      <c r="N47" s="257" t="s">
        <v>682</v>
      </c>
      <c r="O47" s="257" t="s">
        <v>677</v>
      </c>
      <c r="P47" s="257" t="s">
        <v>669</v>
      </c>
      <c r="Q47" s="257" t="s">
        <v>679</v>
      </c>
      <c r="R47" s="257" t="s">
        <v>672</v>
      </c>
      <c r="S47" s="257" t="s">
        <v>672</v>
      </c>
      <c r="T47" s="257" t="s">
        <v>671</v>
      </c>
      <c r="U47" s="257" t="s">
        <v>672</v>
      </c>
      <c r="V47" s="257"/>
      <c r="W47" s="257"/>
      <c r="X47" s="257"/>
      <c r="Y47" s="257" t="s">
        <v>672</v>
      </c>
      <c r="Z47" s="257"/>
      <c r="AA47" s="257"/>
      <c r="AB47" s="257"/>
      <c r="AC47" s="257"/>
      <c r="AD47" s="257"/>
      <c r="AE47" s="257"/>
      <c r="AF47" s="257"/>
      <c r="AG47" s="257"/>
      <c r="AH47" s="257"/>
      <c r="AI47" s="257"/>
      <c r="AJ47" s="257" t="s">
        <v>672</v>
      </c>
      <c r="AK47" s="257"/>
      <c r="AL47" s="257"/>
    </row>
    <row r="48" spans="1:38" ht="16" x14ac:dyDescent="0.2">
      <c r="A48" s="254" t="s">
        <v>362</v>
      </c>
      <c r="B48" s="254" t="s">
        <v>363</v>
      </c>
      <c r="C48" s="285" t="s">
        <v>856</v>
      </c>
      <c r="D48" s="285"/>
      <c r="E48" s="285"/>
      <c r="F48" s="285"/>
      <c r="G48" s="285"/>
      <c r="H48" s="285"/>
      <c r="I48" s="285"/>
      <c r="J48" s="285"/>
      <c r="K48" s="285"/>
      <c r="L48" s="285"/>
      <c r="M48" s="257" t="s">
        <v>675</v>
      </c>
      <c r="N48" s="257" t="s">
        <v>683</v>
      </c>
      <c r="O48" s="257" t="s">
        <v>674</v>
      </c>
      <c r="P48" s="257" t="s">
        <v>669</v>
      </c>
      <c r="Q48" s="257" t="s">
        <v>670</v>
      </c>
      <c r="R48" s="257" t="s">
        <v>671</v>
      </c>
      <c r="S48" s="257" t="s">
        <v>672</v>
      </c>
      <c r="T48" s="257" t="s">
        <v>671</v>
      </c>
      <c r="U48" s="257" t="s">
        <v>672</v>
      </c>
      <c r="V48" s="257" t="s">
        <v>672</v>
      </c>
      <c r="W48" s="257"/>
      <c r="X48" s="257" t="s">
        <v>672</v>
      </c>
      <c r="Y48" s="257"/>
      <c r="Z48" s="257"/>
      <c r="AA48" s="257"/>
      <c r="AB48" s="257"/>
      <c r="AC48" s="257"/>
      <c r="AD48" s="257"/>
      <c r="AE48" s="257"/>
      <c r="AF48" s="257"/>
      <c r="AG48" s="257"/>
      <c r="AH48" s="257"/>
      <c r="AI48" s="257"/>
      <c r="AJ48" s="257"/>
      <c r="AK48" s="257" t="s">
        <v>672</v>
      </c>
      <c r="AL48" s="257"/>
    </row>
    <row r="49" spans="1:38" ht="16" x14ac:dyDescent="0.2">
      <c r="A49" s="254" t="s">
        <v>370</v>
      </c>
      <c r="B49" s="254" t="s">
        <v>371</v>
      </c>
      <c r="C49" s="285" t="s">
        <v>856</v>
      </c>
      <c r="D49" s="285"/>
      <c r="E49" s="285"/>
      <c r="F49" s="285"/>
      <c r="G49" s="285"/>
      <c r="H49" s="285"/>
      <c r="I49" s="285"/>
      <c r="J49" s="285"/>
      <c r="K49" s="285"/>
      <c r="L49" s="285"/>
      <c r="M49" s="257" t="s">
        <v>666</v>
      </c>
      <c r="N49" s="257" t="s">
        <v>681</v>
      </c>
      <c r="O49" s="257" t="s">
        <v>677</v>
      </c>
      <c r="P49" s="257" t="s">
        <v>669</v>
      </c>
      <c r="Q49" s="257" t="s">
        <v>670</v>
      </c>
      <c r="R49" s="257" t="s">
        <v>671</v>
      </c>
      <c r="S49" s="257" t="s">
        <v>672</v>
      </c>
      <c r="T49" s="257" t="s">
        <v>671</v>
      </c>
      <c r="U49" s="257" t="s">
        <v>672</v>
      </c>
      <c r="V49" s="257" t="s">
        <v>672</v>
      </c>
      <c r="W49" s="257"/>
      <c r="X49" s="257"/>
      <c r="Y49" s="257" t="s">
        <v>672</v>
      </c>
      <c r="Z49" s="257"/>
      <c r="AA49" s="257" t="s">
        <v>672</v>
      </c>
      <c r="AB49" s="257"/>
      <c r="AC49" s="257"/>
      <c r="AD49" s="257"/>
      <c r="AE49" s="257"/>
      <c r="AF49" s="257"/>
      <c r="AG49" s="257"/>
      <c r="AH49" s="257"/>
      <c r="AI49" s="257"/>
      <c r="AJ49" s="257"/>
      <c r="AK49" s="257"/>
      <c r="AL49" s="257" t="s">
        <v>672</v>
      </c>
    </row>
    <row r="50" spans="1:38" ht="16" x14ac:dyDescent="0.2">
      <c r="A50" s="254" t="s">
        <v>375</v>
      </c>
      <c r="B50" s="254" t="s">
        <v>376</v>
      </c>
      <c r="C50" s="285" t="s">
        <v>856</v>
      </c>
      <c r="D50" s="285"/>
      <c r="E50" s="285"/>
      <c r="F50" s="285"/>
      <c r="G50" s="285"/>
      <c r="H50" s="285"/>
      <c r="I50" s="285"/>
      <c r="J50" s="285"/>
      <c r="K50" s="285"/>
      <c r="L50" s="285"/>
      <c r="M50" s="257" t="s">
        <v>675</v>
      </c>
      <c r="N50" s="257" t="s">
        <v>684</v>
      </c>
      <c r="O50" s="257" t="s">
        <v>680</v>
      </c>
      <c r="P50" s="257" t="s">
        <v>669</v>
      </c>
      <c r="Q50" s="257" t="s">
        <v>670</v>
      </c>
      <c r="R50" s="257" t="s">
        <v>671</v>
      </c>
      <c r="S50" s="257" t="s">
        <v>672</v>
      </c>
      <c r="T50" s="257" t="s">
        <v>671</v>
      </c>
      <c r="U50" s="257"/>
      <c r="V50" s="257" t="s">
        <v>672</v>
      </c>
      <c r="W50" s="257"/>
      <c r="X50" s="257" t="s">
        <v>672</v>
      </c>
      <c r="Y50" s="257"/>
      <c r="Z50" s="257"/>
      <c r="AA50" s="257"/>
      <c r="AB50" s="257"/>
      <c r="AC50" s="257"/>
      <c r="AD50" s="257"/>
      <c r="AE50" s="257"/>
      <c r="AF50" s="257"/>
      <c r="AG50" s="257"/>
      <c r="AH50" s="257"/>
      <c r="AI50" s="257"/>
      <c r="AJ50" s="257"/>
      <c r="AK50" s="257" t="s">
        <v>672</v>
      </c>
      <c r="AL50" s="257"/>
    </row>
    <row r="51" spans="1:38" ht="16" x14ac:dyDescent="0.2">
      <c r="A51" s="254" t="s">
        <v>383</v>
      </c>
      <c r="B51" s="254" t="s">
        <v>384</v>
      </c>
      <c r="C51" s="285">
        <v>180.54749873248321</v>
      </c>
      <c r="D51" s="285">
        <v>443.61294848335092</v>
      </c>
      <c r="E51" s="285">
        <v>173.72504201974689</v>
      </c>
      <c r="F51" s="285">
        <v>104.92836337390419</v>
      </c>
      <c r="G51" s="285">
        <v>71.671679990224177</v>
      </c>
      <c r="H51" s="285"/>
      <c r="I51" s="285"/>
      <c r="J51" s="285"/>
      <c r="K51" s="285">
        <v>61.403490849655228</v>
      </c>
      <c r="L51" s="285">
        <v>147.96217599999997</v>
      </c>
      <c r="M51" s="257" t="s">
        <v>666</v>
      </c>
      <c r="N51" s="257" t="s">
        <v>667</v>
      </c>
      <c r="O51" s="257" t="s">
        <v>674</v>
      </c>
      <c r="P51" s="257" t="s">
        <v>669</v>
      </c>
      <c r="Q51" s="257" t="s">
        <v>670</v>
      </c>
      <c r="R51" s="257" t="s">
        <v>671</v>
      </c>
      <c r="S51" s="257" t="s">
        <v>672</v>
      </c>
      <c r="T51" s="257" t="s">
        <v>671</v>
      </c>
      <c r="U51" s="257" t="s">
        <v>672</v>
      </c>
      <c r="V51" s="257"/>
      <c r="W51" s="257"/>
      <c r="X51" s="257"/>
      <c r="Y51" s="257"/>
      <c r="Z51" s="257" t="s">
        <v>672</v>
      </c>
      <c r="AA51" s="257"/>
      <c r="AB51" s="257"/>
      <c r="AC51" s="257"/>
      <c r="AD51" s="257"/>
      <c r="AE51" s="257"/>
      <c r="AF51" s="257" t="s">
        <v>672</v>
      </c>
      <c r="AG51" s="257"/>
      <c r="AH51" s="257"/>
      <c r="AI51" s="257" t="s">
        <v>672</v>
      </c>
      <c r="AJ51" s="257"/>
      <c r="AK51" s="257"/>
      <c r="AL51" s="257"/>
    </row>
    <row r="52" spans="1:38" ht="16" x14ac:dyDescent="0.2">
      <c r="A52" s="254" t="s">
        <v>402</v>
      </c>
      <c r="B52" s="254" t="s">
        <v>403</v>
      </c>
      <c r="C52" s="285" t="s">
        <v>856</v>
      </c>
      <c r="D52" s="285"/>
      <c r="E52" s="285"/>
      <c r="F52" s="285"/>
      <c r="G52" s="285"/>
      <c r="H52" s="285"/>
      <c r="I52" s="285"/>
      <c r="J52" s="285"/>
      <c r="K52" s="285"/>
      <c r="L52" s="285"/>
      <c r="M52" s="257" t="s">
        <v>666</v>
      </c>
      <c r="N52" s="257" t="s">
        <v>686</v>
      </c>
      <c r="O52" s="257" t="s">
        <v>668</v>
      </c>
      <c r="P52" s="257" t="s">
        <v>669</v>
      </c>
      <c r="Q52" s="257" t="s">
        <v>670</v>
      </c>
      <c r="R52" s="257" t="s">
        <v>671</v>
      </c>
      <c r="S52" s="257" t="s">
        <v>672</v>
      </c>
      <c r="T52" s="257" t="s">
        <v>671</v>
      </c>
      <c r="U52" s="257" t="s">
        <v>672</v>
      </c>
      <c r="V52" s="257"/>
      <c r="W52" s="257" t="s">
        <v>672</v>
      </c>
      <c r="X52" s="257"/>
      <c r="Y52" s="257"/>
      <c r="Z52" s="257"/>
      <c r="AA52" s="257"/>
      <c r="AB52" s="257"/>
      <c r="AC52" s="257"/>
      <c r="AD52" s="257" t="s">
        <v>672</v>
      </c>
      <c r="AE52" s="257"/>
      <c r="AF52" s="257"/>
      <c r="AG52" s="257" t="s">
        <v>672</v>
      </c>
      <c r="AH52" s="257" t="s">
        <v>672</v>
      </c>
      <c r="AI52" s="257"/>
      <c r="AJ52" s="257"/>
      <c r="AK52" s="257"/>
      <c r="AL52" s="257"/>
    </row>
    <row r="53" spans="1:38" ht="16" x14ac:dyDescent="0.2">
      <c r="A53" s="254" t="s">
        <v>407</v>
      </c>
      <c r="B53" s="254" t="s">
        <v>408</v>
      </c>
      <c r="C53" s="285"/>
      <c r="D53" s="285"/>
      <c r="E53" s="285"/>
      <c r="F53" s="285"/>
      <c r="G53" s="285"/>
      <c r="H53" s="285"/>
      <c r="I53" s="285"/>
      <c r="J53" s="285"/>
      <c r="K53" s="285"/>
      <c r="L53" s="285"/>
      <c r="M53" s="257" t="s">
        <v>666</v>
      </c>
      <c r="N53" s="257" t="s">
        <v>681</v>
      </c>
      <c r="O53" s="257" t="s">
        <v>674</v>
      </c>
      <c r="P53" s="257" t="s">
        <v>669</v>
      </c>
      <c r="Q53" s="257" t="s">
        <v>670</v>
      </c>
      <c r="R53" s="257" t="s">
        <v>671</v>
      </c>
      <c r="S53" s="257" t="s">
        <v>672</v>
      </c>
      <c r="T53" s="257" t="s">
        <v>671</v>
      </c>
      <c r="U53" s="257" t="s">
        <v>672</v>
      </c>
      <c r="V53" s="257"/>
      <c r="W53" s="257"/>
      <c r="X53" s="257"/>
      <c r="Y53" s="257" t="s">
        <v>672</v>
      </c>
      <c r="Z53" s="257"/>
      <c r="AA53" s="257" t="s">
        <v>672</v>
      </c>
      <c r="AB53" s="257" t="s">
        <v>672</v>
      </c>
      <c r="AC53" s="257"/>
      <c r="AD53" s="257"/>
      <c r="AE53" s="257" t="s">
        <v>672</v>
      </c>
      <c r="AF53" s="257"/>
      <c r="AG53" s="257"/>
      <c r="AH53" s="257"/>
      <c r="AI53" s="257"/>
      <c r="AJ53" s="257"/>
      <c r="AK53" s="257"/>
      <c r="AL53" s="257" t="s">
        <v>672</v>
      </c>
    </row>
    <row r="54" spans="1:38" ht="16" x14ac:dyDescent="0.2">
      <c r="A54" s="254" t="s">
        <v>412</v>
      </c>
      <c r="B54" s="254" t="s">
        <v>413</v>
      </c>
      <c r="C54" s="285" t="s">
        <v>856</v>
      </c>
      <c r="D54" s="285"/>
      <c r="E54" s="285"/>
      <c r="F54" s="285"/>
      <c r="G54" s="285"/>
      <c r="H54" s="285"/>
      <c r="I54" s="285"/>
      <c r="J54" s="285"/>
      <c r="K54" s="285"/>
      <c r="L54" s="285"/>
      <c r="M54" s="257" t="s">
        <v>666</v>
      </c>
      <c r="N54" s="257" t="s">
        <v>681</v>
      </c>
      <c r="O54" s="257" t="s">
        <v>680</v>
      </c>
      <c r="P54" s="257" t="s">
        <v>669</v>
      </c>
      <c r="Q54" s="257" t="s">
        <v>670</v>
      </c>
      <c r="R54" s="257" t="s">
        <v>671</v>
      </c>
      <c r="S54" s="257" t="s">
        <v>672</v>
      </c>
      <c r="T54" s="257" t="s">
        <v>672</v>
      </c>
      <c r="U54" s="257" t="s">
        <v>672</v>
      </c>
      <c r="V54" s="257"/>
      <c r="W54" s="257"/>
      <c r="X54" s="257"/>
      <c r="Y54" s="257"/>
      <c r="Z54" s="257"/>
      <c r="AA54" s="257"/>
      <c r="AB54" s="257"/>
      <c r="AC54" s="257"/>
      <c r="AD54" s="257"/>
      <c r="AE54" s="257"/>
      <c r="AF54" s="257"/>
      <c r="AG54" s="257"/>
      <c r="AH54" s="257"/>
      <c r="AI54" s="257"/>
      <c r="AJ54" s="257"/>
      <c r="AK54" s="257" t="s">
        <v>672</v>
      </c>
      <c r="AL54" s="257" t="s">
        <v>672</v>
      </c>
    </row>
    <row r="55" spans="1:38" ht="16" x14ac:dyDescent="0.2">
      <c r="A55" s="254" t="s">
        <v>417</v>
      </c>
      <c r="B55" s="254" t="s">
        <v>418</v>
      </c>
      <c r="C55" s="285" t="s">
        <v>856</v>
      </c>
      <c r="D55" s="285"/>
      <c r="E55" s="285"/>
      <c r="F55" s="285"/>
      <c r="G55" s="285"/>
      <c r="H55" s="285"/>
      <c r="I55" s="285"/>
      <c r="J55" s="285"/>
      <c r="K55" s="285"/>
      <c r="L55" s="285"/>
      <c r="M55" s="257" t="s">
        <v>675</v>
      </c>
      <c r="N55" s="257" t="s">
        <v>683</v>
      </c>
      <c r="O55" s="257" t="s">
        <v>674</v>
      </c>
      <c r="P55" s="257" t="s">
        <v>669</v>
      </c>
      <c r="Q55" s="257" t="s">
        <v>670</v>
      </c>
      <c r="R55" s="257" t="s">
        <v>671</v>
      </c>
      <c r="S55" s="257" t="s">
        <v>672</v>
      </c>
      <c r="T55" s="257" t="s">
        <v>671</v>
      </c>
      <c r="U55" s="257"/>
      <c r="V55" s="257" t="s">
        <v>672</v>
      </c>
      <c r="W55" s="257"/>
      <c r="X55" s="257" t="s">
        <v>672</v>
      </c>
      <c r="Y55" s="257"/>
      <c r="Z55" s="257"/>
      <c r="AA55" s="257"/>
      <c r="AB55" s="257"/>
      <c r="AC55" s="257"/>
      <c r="AD55" s="257"/>
      <c r="AE55" s="257"/>
      <c r="AF55" s="257"/>
      <c r="AG55" s="257"/>
      <c r="AH55" s="257"/>
      <c r="AI55" s="257"/>
      <c r="AJ55" s="257"/>
      <c r="AK55" s="257" t="s">
        <v>672</v>
      </c>
      <c r="AL55" s="257"/>
    </row>
    <row r="56" spans="1:38" ht="16" x14ac:dyDescent="0.2">
      <c r="A56" s="254" t="s">
        <v>422</v>
      </c>
      <c r="B56" s="254" t="s">
        <v>423</v>
      </c>
      <c r="C56" s="285">
        <v>1616.5969233328319</v>
      </c>
      <c r="D56" s="285">
        <v>2018.1457103437856</v>
      </c>
      <c r="E56" s="285">
        <v>2016.821225045755</v>
      </c>
      <c r="F56" s="285">
        <v>2075.2922102316825</v>
      </c>
      <c r="G56" s="285">
        <v>2138.763765257705</v>
      </c>
      <c r="H56" s="285">
        <v>1041.5704496563835</v>
      </c>
      <c r="I56" s="285">
        <v>759.1144029909766</v>
      </c>
      <c r="J56" s="285">
        <v>1099.6983865648174</v>
      </c>
      <c r="K56" s="285">
        <v>939.58854520621924</v>
      </c>
      <c r="L56" s="285">
        <v>670.25951999999995</v>
      </c>
      <c r="M56" s="257" t="s">
        <v>666</v>
      </c>
      <c r="N56" s="257" t="s">
        <v>686</v>
      </c>
      <c r="O56" s="257" t="s">
        <v>674</v>
      </c>
      <c r="P56" s="257" t="s">
        <v>669</v>
      </c>
      <c r="Q56" s="257" t="s">
        <v>670</v>
      </c>
      <c r="R56" s="257" t="s">
        <v>671</v>
      </c>
      <c r="S56" s="257" t="s">
        <v>672</v>
      </c>
      <c r="T56" s="257" t="s">
        <v>671</v>
      </c>
      <c r="U56" s="257" t="s">
        <v>672</v>
      </c>
      <c r="V56" s="257"/>
      <c r="W56" s="257" t="s">
        <v>672</v>
      </c>
      <c r="X56" s="257"/>
      <c r="Y56" s="257"/>
      <c r="Z56" s="257"/>
      <c r="AA56" s="257"/>
      <c r="AB56" s="257"/>
      <c r="AC56" s="257"/>
      <c r="AD56" s="257" t="s">
        <v>672</v>
      </c>
      <c r="AE56" s="257"/>
      <c r="AF56" s="257"/>
      <c r="AG56" s="257"/>
      <c r="AH56" s="257" t="s">
        <v>672</v>
      </c>
      <c r="AI56" s="257"/>
      <c r="AJ56" s="257"/>
      <c r="AK56" s="257"/>
      <c r="AL56" s="257"/>
    </row>
    <row r="57" spans="1:38" ht="16" x14ac:dyDescent="0.2">
      <c r="A57" s="254" t="s">
        <v>427</v>
      </c>
      <c r="B57" s="254" t="s">
        <v>428</v>
      </c>
      <c r="C57" s="285" t="s">
        <v>856</v>
      </c>
      <c r="D57" s="285"/>
      <c r="E57" s="285"/>
      <c r="F57" s="285"/>
      <c r="G57" s="285"/>
      <c r="H57" s="285"/>
      <c r="I57" s="285"/>
      <c r="J57" s="285"/>
      <c r="K57" s="285"/>
      <c r="L57" s="285"/>
      <c r="M57" s="257" t="s">
        <v>675</v>
      </c>
      <c r="N57" s="257" t="s">
        <v>683</v>
      </c>
      <c r="O57" s="257" t="s">
        <v>674</v>
      </c>
      <c r="P57" s="257" t="s">
        <v>669</v>
      </c>
      <c r="Q57" s="257" t="s">
        <v>670</v>
      </c>
      <c r="R57" s="257" t="s">
        <v>671</v>
      </c>
      <c r="S57" s="257" t="s">
        <v>672</v>
      </c>
      <c r="T57" s="257" t="s">
        <v>672</v>
      </c>
      <c r="U57" s="257"/>
      <c r="V57" s="257" t="s">
        <v>672</v>
      </c>
      <c r="W57" s="257"/>
      <c r="X57" s="257" t="s">
        <v>672</v>
      </c>
      <c r="Y57" s="257"/>
      <c r="Z57" s="257"/>
      <c r="AA57" s="257"/>
      <c r="AB57" s="257"/>
      <c r="AC57" s="257"/>
      <c r="AD57" s="257"/>
      <c r="AE57" s="257"/>
      <c r="AF57" s="257"/>
      <c r="AG57" s="257"/>
      <c r="AH57" s="257"/>
      <c r="AI57" s="257"/>
      <c r="AJ57" s="257"/>
      <c r="AK57" s="257" t="s">
        <v>672</v>
      </c>
      <c r="AL57" s="257"/>
    </row>
    <row r="58" spans="1:38" ht="16" x14ac:dyDescent="0.2">
      <c r="A58" s="254" t="s">
        <v>432</v>
      </c>
      <c r="B58" s="254" t="s">
        <v>433</v>
      </c>
      <c r="C58" s="285">
        <v>4.1401047853122037</v>
      </c>
      <c r="D58" s="285">
        <v>280.31857322836305</v>
      </c>
      <c r="E58" s="285">
        <v>344.64539713355333</v>
      </c>
      <c r="F58" s="285">
        <v>186.59571390907914</v>
      </c>
      <c r="G58" s="285">
        <v>164.16166965010595</v>
      </c>
      <c r="H58" s="285">
        <v>11.131033378984823</v>
      </c>
      <c r="I58" s="285">
        <v>10.20676231035648</v>
      </c>
      <c r="J58" s="285">
        <v>62.662518942407317</v>
      </c>
      <c r="K58" s="285">
        <v>314.73899347013537</v>
      </c>
      <c r="L58" s="285">
        <v>186.69628800000001</v>
      </c>
      <c r="M58" s="257" t="s">
        <v>666</v>
      </c>
      <c r="N58" s="257" t="s">
        <v>686</v>
      </c>
      <c r="O58" s="257" t="s">
        <v>680</v>
      </c>
      <c r="P58" s="257" t="s">
        <v>669</v>
      </c>
      <c r="Q58" s="257" t="s">
        <v>670</v>
      </c>
      <c r="R58" s="257" t="s">
        <v>671</v>
      </c>
      <c r="S58" s="257" t="s">
        <v>672</v>
      </c>
      <c r="T58" s="257" t="s">
        <v>671</v>
      </c>
      <c r="U58" s="257" t="s">
        <v>672</v>
      </c>
      <c r="V58" s="257"/>
      <c r="W58" s="257" t="s">
        <v>672</v>
      </c>
      <c r="X58" s="257"/>
      <c r="Y58" s="257"/>
      <c r="Z58" s="257"/>
      <c r="AA58" s="257"/>
      <c r="AB58" s="257"/>
      <c r="AC58" s="257"/>
      <c r="AD58" s="257" t="s">
        <v>672</v>
      </c>
      <c r="AE58" s="257"/>
      <c r="AF58" s="257"/>
      <c r="AG58" s="257" t="s">
        <v>672</v>
      </c>
      <c r="AH58" s="257" t="s">
        <v>672</v>
      </c>
      <c r="AI58" s="257"/>
      <c r="AJ58" s="257"/>
      <c r="AK58" s="257"/>
      <c r="AL58" s="257"/>
    </row>
    <row r="59" spans="1:38" ht="16" x14ac:dyDescent="0.2">
      <c r="A59" s="254" t="s">
        <v>437</v>
      </c>
      <c r="B59" s="254" t="s">
        <v>438</v>
      </c>
      <c r="C59" s="285" t="s">
        <v>856</v>
      </c>
      <c r="D59" s="285"/>
      <c r="E59" s="285"/>
      <c r="F59" s="285"/>
      <c r="G59" s="285"/>
      <c r="H59" s="285"/>
      <c r="I59" s="285"/>
      <c r="J59" s="285"/>
      <c r="K59" s="285"/>
      <c r="L59" s="285"/>
      <c r="M59" s="257" t="s">
        <v>675</v>
      </c>
      <c r="N59" s="257" t="s">
        <v>684</v>
      </c>
      <c r="O59" s="257" t="s">
        <v>680</v>
      </c>
      <c r="P59" s="257" t="s">
        <v>669</v>
      </c>
      <c r="Q59" s="257" t="s">
        <v>670</v>
      </c>
      <c r="R59" s="257" t="s">
        <v>671</v>
      </c>
      <c r="S59" s="257" t="s">
        <v>672</v>
      </c>
      <c r="T59" s="257" t="s">
        <v>672</v>
      </c>
      <c r="U59" s="257"/>
      <c r="V59" s="257" t="s">
        <v>672</v>
      </c>
      <c r="W59" s="257"/>
      <c r="X59" s="257" t="s">
        <v>672</v>
      </c>
      <c r="Y59" s="257"/>
      <c r="Z59" s="257"/>
      <c r="AA59" s="257"/>
      <c r="AB59" s="257"/>
      <c r="AC59" s="257"/>
      <c r="AD59" s="257"/>
      <c r="AE59" s="257"/>
      <c r="AF59" s="257"/>
      <c r="AG59" s="257"/>
      <c r="AH59" s="257"/>
      <c r="AI59" s="257"/>
      <c r="AJ59" s="257"/>
      <c r="AK59" s="257" t="s">
        <v>672</v>
      </c>
      <c r="AL59" s="257"/>
    </row>
    <row r="60" spans="1:38" ht="16" x14ac:dyDescent="0.2">
      <c r="A60" s="254" t="s">
        <v>442</v>
      </c>
      <c r="B60" s="254" t="s">
        <v>443</v>
      </c>
      <c r="C60" s="285"/>
      <c r="D60" s="285">
        <v>3.9397198014186889E-2</v>
      </c>
      <c r="E60" s="285"/>
      <c r="F60" s="285"/>
      <c r="G60" s="285"/>
      <c r="H60" s="285"/>
      <c r="I60" s="285">
        <v>0.83785373674461627</v>
      </c>
      <c r="J60" s="285">
        <v>286.41228890739166</v>
      </c>
      <c r="K60" s="285"/>
      <c r="L60" s="285"/>
      <c r="M60" s="257" t="s">
        <v>666</v>
      </c>
      <c r="N60" s="257" t="s">
        <v>681</v>
      </c>
      <c r="O60" s="257" t="s">
        <v>680</v>
      </c>
      <c r="P60" s="257" t="s">
        <v>669</v>
      </c>
      <c r="Q60" s="257" t="s">
        <v>670</v>
      </c>
      <c r="R60" s="257" t="s">
        <v>671</v>
      </c>
      <c r="S60" s="257" t="s">
        <v>672</v>
      </c>
      <c r="T60" s="257" t="s">
        <v>671</v>
      </c>
      <c r="U60" s="257" t="s">
        <v>672</v>
      </c>
      <c r="V60" s="257"/>
      <c r="W60" s="257"/>
      <c r="X60" s="257"/>
      <c r="Y60" s="257" t="s">
        <v>672</v>
      </c>
      <c r="Z60" s="257"/>
      <c r="AA60" s="257" t="s">
        <v>672</v>
      </c>
      <c r="AB60" s="257" t="s">
        <v>672</v>
      </c>
      <c r="AC60" s="257"/>
      <c r="AD60" s="257"/>
      <c r="AE60" s="257"/>
      <c r="AF60" s="257"/>
      <c r="AG60" s="257"/>
      <c r="AH60" s="257"/>
      <c r="AI60" s="257"/>
      <c r="AJ60" s="257"/>
      <c r="AK60" s="257"/>
      <c r="AL60" s="257" t="s">
        <v>672</v>
      </c>
    </row>
    <row r="61" spans="1:38" ht="16" x14ac:dyDescent="0.2">
      <c r="A61" s="254" t="s">
        <v>206</v>
      </c>
      <c r="B61" s="254" t="s">
        <v>501</v>
      </c>
      <c r="C61" s="285" t="s">
        <v>856</v>
      </c>
      <c r="D61" s="285"/>
      <c r="E61" s="285"/>
      <c r="F61" s="285"/>
      <c r="G61" s="285"/>
      <c r="H61" s="285"/>
      <c r="I61" s="285"/>
      <c r="J61" s="285"/>
      <c r="K61" s="285"/>
      <c r="L61" s="285"/>
      <c r="M61" s="257" t="s">
        <v>666</v>
      </c>
      <c r="N61" s="257" t="s">
        <v>682</v>
      </c>
      <c r="O61" s="257" t="s">
        <v>677</v>
      </c>
      <c r="P61" s="257" t="s">
        <v>685</v>
      </c>
      <c r="Q61" s="257" t="s">
        <v>670</v>
      </c>
      <c r="R61" s="257" t="s">
        <v>671</v>
      </c>
      <c r="S61" s="257" t="s">
        <v>672</v>
      </c>
      <c r="T61" s="257"/>
      <c r="U61" s="257"/>
      <c r="V61" s="257"/>
      <c r="W61" s="257"/>
      <c r="X61" s="257"/>
      <c r="Y61" s="257" t="s">
        <v>672</v>
      </c>
      <c r="Z61" s="257"/>
      <c r="AA61" s="257"/>
      <c r="AB61" s="257"/>
      <c r="AC61" s="257"/>
      <c r="AD61" s="257"/>
      <c r="AE61" s="257"/>
      <c r="AF61" s="257"/>
      <c r="AG61" s="257"/>
      <c r="AH61" s="257"/>
      <c r="AI61" s="257"/>
      <c r="AJ61" s="257" t="s">
        <v>672</v>
      </c>
      <c r="AK61" s="257"/>
      <c r="AL61" s="257"/>
    </row>
    <row r="62" spans="1:38" ht="16" x14ac:dyDescent="0.2">
      <c r="A62" s="254" t="s">
        <v>394</v>
      </c>
      <c r="B62" s="254" t="s">
        <v>395</v>
      </c>
      <c r="C62" s="285">
        <v>0.15426644515193191</v>
      </c>
      <c r="D62" s="285">
        <v>106.21596589339083</v>
      </c>
      <c r="E62" s="285"/>
      <c r="F62" s="285">
        <v>20.563176594359</v>
      </c>
      <c r="G62" s="285">
        <v>17.021549236536909</v>
      </c>
      <c r="H62" s="285"/>
      <c r="I62" s="285">
        <v>4.6499458439508778</v>
      </c>
      <c r="J62" s="285">
        <v>7.0323092152516491</v>
      </c>
      <c r="K62" s="285">
        <v>9.2845615845104206</v>
      </c>
      <c r="L62" s="285">
        <v>2.9895684999999999</v>
      </c>
      <c r="M62" s="257" t="s">
        <v>666</v>
      </c>
      <c r="N62" s="257" t="s">
        <v>682</v>
      </c>
      <c r="O62" s="257" t="s">
        <v>677</v>
      </c>
      <c r="P62" s="257" t="s">
        <v>685</v>
      </c>
      <c r="Q62" s="257" t="s">
        <v>670</v>
      </c>
      <c r="R62" s="257" t="s">
        <v>671</v>
      </c>
      <c r="S62" s="257" t="s">
        <v>672</v>
      </c>
      <c r="T62" s="257"/>
      <c r="U62" s="257"/>
      <c r="V62" s="257"/>
      <c r="W62" s="257"/>
      <c r="X62" s="257"/>
      <c r="Y62" s="257" t="s">
        <v>672</v>
      </c>
      <c r="Z62" s="257"/>
      <c r="AA62" s="257"/>
      <c r="AB62" s="257"/>
      <c r="AC62" s="257"/>
      <c r="AD62" s="257"/>
      <c r="AE62" s="257"/>
      <c r="AF62" s="257"/>
      <c r="AG62" s="257"/>
      <c r="AH62" s="257"/>
      <c r="AI62" s="257"/>
      <c r="AJ62" s="257" t="s">
        <v>672</v>
      </c>
      <c r="AK62" s="257"/>
      <c r="AL62" s="257"/>
    </row>
    <row r="63" spans="1:38" ht="16" x14ac:dyDescent="0.2">
      <c r="A63" s="254" t="s">
        <v>227</v>
      </c>
      <c r="B63" s="254" t="s">
        <v>228</v>
      </c>
      <c r="C63" s="285">
        <v>24143.64764520559</v>
      </c>
      <c r="D63" s="285">
        <v>18768.061579071662</v>
      </c>
      <c r="E63" s="285">
        <v>31831.899950788735</v>
      </c>
      <c r="F63" s="285">
        <v>33750.566148743688</v>
      </c>
      <c r="G63" s="285">
        <v>31430.109251605365</v>
      </c>
      <c r="H63" s="285">
        <v>13347.10005951488</v>
      </c>
      <c r="I63" s="285">
        <v>8650.3553460102485</v>
      </c>
      <c r="J63" s="285">
        <v>14822.856823207108</v>
      </c>
      <c r="K63" s="285">
        <v>23969.530652487851</v>
      </c>
      <c r="L63" s="285">
        <v>13088.600064</v>
      </c>
      <c r="M63" s="257" t="s">
        <v>666</v>
      </c>
      <c r="N63" s="257" t="s">
        <v>667</v>
      </c>
      <c r="O63" s="257" t="s">
        <v>674</v>
      </c>
      <c r="P63" s="257" t="s">
        <v>669</v>
      </c>
      <c r="Q63" s="257" t="s">
        <v>670</v>
      </c>
      <c r="R63" s="257" t="s">
        <v>671</v>
      </c>
      <c r="S63" s="257" t="s">
        <v>671</v>
      </c>
      <c r="T63" s="257" t="s">
        <v>671</v>
      </c>
      <c r="U63" s="257" t="s">
        <v>672</v>
      </c>
      <c r="V63" s="257"/>
      <c r="W63" s="257"/>
      <c r="X63" s="257"/>
      <c r="Y63" s="257"/>
      <c r="Z63" s="257"/>
      <c r="AA63" s="257"/>
      <c r="AB63" s="257"/>
      <c r="AC63" s="257"/>
      <c r="AD63" s="257"/>
      <c r="AE63" s="257"/>
      <c r="AF63" s="257"/>
      <c r="AG63" s="257"/>
      <c r="AH63" s="257"/>
      <c r="AI63" s="257"/>
      <c r="AJ63" s="257"/>
      <c r="AK63" s="257"/>
      <c r="AL63" s="257"/>
    </row>
    <row r="64" spans="1:38" ht="16" x14ac:dyDescent="0.2">
      <c r="A64" s="254" t="s">
        <v>357</v>
      </c>
      <c r="B64" s="254" t="s">
        <v>358</v>
      </c>
      <c r="C64" s="285"/>
      <c r="D64" s="285"/>
      <c r="E64" s="285"/>
      <c r="F64" s="285"/>
      <c r="G64" s="285"/>
      <c r="H64" s="285"/>
      <c r="I64" s="285"/>
      <c r="J64" s="285"/>
      <c r="K64" s="285"/>
      <c r="L64" s="285"/>
      <c r="M64" s="257" t="s">
        <v>689</v>
      </c>
      <c r="N64" s="257" t="s">
        <v>690</v>
      </c>
      <c r="O64" s="257" t="s">
        <v>674</v>
      </c>
      <c r="P64" s="257" t="s">
        <v>678</v>
      </c>
      <c r="Q64" s="257" t="s">
        <v>670</v>
      </c>
      <c r="R64" s="257" t="s">
        <v>672</v>
      </c>
      <c r="S64" s="257" t="s">
        <v>671</v>
      </c>
      <c r="T64" s="257" t="s">
        <v>671</v>
      </c>
      <c r="U64" s="257" t="s">
        <v>672</v>
      </c>
      <c r="V64" s="257"/>
      <c r="W64" s="257"/>
      <c r="X64" s="257"/>
      <c r="Y64" s="257" t="s">
        <v>672</v>
      </c>
      <c r="Z64" s="257"/>
      <c r="AA64" s="257"/>
      <c r="AB64" s="257"/>
      <c r="AC64" s="257"/>
      <c r="AD64" s="257"/>
      <c r="AE64" s="257"/>
      <c r="AF64" s="257"/>
      <c r="AG64" s="257" t="s">
        <v>672</v>
      </c>
      <c r="AH64" s="257"/>
      <c r="AI64" s="257"/>
      <c r="AJ64" s="257"/>
      <c r="AK64" s="257"/>
      <c r="AL64" s="257"/>
    </row>
    <row r="65" spans="2:38" ht="16" x14ac:dyDescent="0.25">
      <c r="C65" s="258">
        <f t="shared" ref="C65:L65" si="0">COUNTA(C14:C64)</f>
        <v>45</v>
      </c>
      <c r="D65" s="258">
        <f t="shared" si="0"/>
        <v>14</v>
      </c>
      <c r="E65" s="258">
        <f t="shared" si="0"/>
        <v>11</v>
      </c>
      <c r="F65" s="258">
        <f t="shared" si="0"/>
        <v>12</v>
      </c>
      <c r="G65" s="258">
        <f t="shared" si="0"/>
        <v>12</v>
      </c>
      <c r="H65" s="258">
        <f t="shared" si="0"/>
        <v>8</v>
      </c>
      <c r="I65" s="258">
        <f t="shared" si="0"/>
        <v>10</v>
      </c>
      <c r="J65" s="258">
        <f t="shared" si="0"/>
        <v>11</v>
      </c>
      <c r="K65" s="258">
        <f t="shared" si="0"/>
        <v>11</v>
      </c>
      <c r="L65" s="258">
        <f t="shared" si="0"/>
        <v>10</v>
      </c>
      <c r="M65" s="246">
        <f>SUM(C65:L65)</f>
        <v>144</v>
      </c>
      <c r="N65" s="246"/>
      <c r="O65" s="246"/>
      <c r="P65" s="246"/>
      <c r="Q65" s="246"/>
      <c r="R65" s="246"/>
      <c r="S65" s="246"/>
      <c r="T65" s="246"/>
      <c r="U65" s="246"/>
      <c r="V65" s="246"/>
      <c r="W65" s="246"/>
      <c r="X65" s="246"/>
      <c r="Y65" s="246"/>
      <c r="Z65" s="246"/>
      <c r="AA65" s="246"/>
      <c r="AB65" s="246"/>
      <c r="AC65" s="246"/>
      <c r="AD65" s="246"/>
      <c r="AE65" s="246"/>
      <c r="AF65" s="246"/>
      <c r="AG65" s="246"/>
      <c r="AH65" s="246"/>
      <c r="AI65" s="246"/>
      <c r="AJ65" s="246"/>
      <c r="AK65" s="246"/>
      <c r="AL65" s="246"/>
    </row>
    <row r="66" spans="2:38" ht="16" x14ac:dyDescent="0.25">
      <c r="B66" s="245" t="s">
        <v>3597</v>
      </c>
      <c r="C66" s="286">
        <f t="shared" ref="C66:L66" si="1">SUM(C14:C64)</f>
        <v>37697.792320814275</v>
      </c>
      <c r="D66" s="286">
        <f t="shared" si="1"/>
        <v>57195.78665818325</v>
      </c>
      <c r="E66" s="286">
        <f t="shared" si="1"/>
        <v>78198.636481468988</v>
      </c>
      <c r="F66" s="286">
        <f t="shared" si="1"/>
        <v>76835.618192877097</v>
      </c>
      <c r="G66" s="286">
        <f t="shared" si="1"/>
        <v>65438.085464045056</v>
      </c>
      <c r="H66" s="286">
        <f t="shared" si="1"/>
        <v>21826.705448870223</v>
      </c>
      <c r="I66" s="286">
        <f t="shared" si="1"/>
        <v>14642.322952402903</v>
      </c>
      <c r="J66" s="286">
        <f t="shared" si="1"/>
        <v>27824.851686978487</v>
      </c>
      <c r="K66" s="286">
        <f t="shared" si="1"/>
        <v>47817.261228179879</v>
      </c>
      <c r="L66" s="286">
        <f t="shared" si="1"/>
        <v>34257.707088500007</v>
      </c>
      <c r="M66" s="246"/>
      <c r="N66" s="246"/>
      <c r="O66" s="246"/>
      <c r="P66" s="246"/>
      <c r="Q66" s="246"/>
      <c r="R66" s="246"/>
      <c r="S66" s="246"/>
      <c r="T66" s="246"/>
      <c r="U66" s="246"/>
      <c r="V66" s="246"/>
      <c r="W66" s="246"/>
      <c r="X66" s="246"/>
      <c r="Y66" s="246"/>
      <c r="Z66" s="246"/>
      <c r="AA66" s="246"/>
      <c r="AB66" s="246"/>
      <c r="AC66" s="246"/>
      <c r="AD66" s="246"/>
      <c r="AE66" s="246"/>
      <c r="AF66" s="246"/>
      <c r="AG66" s="246"/>
      <c r="AH66" s="246"/>
      <c r="AI66" s="246"/>
      <c r="AJ66" s="246"/>
      <c r="AK66" s="246"/>
      <c r="AL66" s="246"/>
    </row>
  </sheetData>
  <autoFilter ref="A13:AL65" xr:uid="{F4DF673B-AAD0-4722-B910-C8CBFD280117}"/>
  <hyperlinks>
    <hyperlink ref="B9" r:id="rId1" xr:uid="{6A8C9649-F369-C549-8B22-10D071CA1BAB}"/>
    <hyperlink ref="B11" location="TOC!A1" display="&lt;&lt;&lt; Back to TOC" xr:uid="{2951D563-BD17-EA4B-BE42-CE43EA352E18}"/>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D8DC2-C0FD-8342-853E-EFD100184D69}">
  <sheetPr>
    <tabColor rgb="FFFFC000"/>
  </sheetPr>
  <dimension ref="A1:AC190"/>
  <sheetViews>
    <sheetView zoomScaleNormal="100" workbookViewId="0">
      <pane xSplit="1" ySplit="12" topLeftCell="B13" activePane="bottomRight" state="frozen"/>
      <selection pane="topRight"/>
      <selection pane="bottomLeft"/>
      <selection pane="bottomRight"/>
    </sheetView>
  </sheetViews>
  <sheetFormatPr baseColWidth="10" defaultColWidth="8.6640625" defaultRowHeight="14" x14ac:dyDescent="0.2"/>
  <cols>
    <col min="1" max="1" width="20.1640625" style="296" customWidth="1"/>
    <col min="2" max="19" width="45.6640625" style="296" customWidth="1"/>
    <col min="20" max="26" width="37" style="296" customWidth="1"/>
    <col min="27" max="29" width="18.6640625" style="296" customWidth="1"/>
    <col min="30" max="16384" width="8.6640625" style="296"/>
  </cols>
  <sheetData>
    <row r="1" spans="1:29" s="21" customFormat="1" ht="16" x14ac:dyDescent="0.25">
      <c r="A1" s="22" t="s">
        <v>111</v>
      </c>
      <c r="B1" s="39" t="s">
        <v>106</v>
      </c>
      <c r="D1" s="191"/>
      <c r="E1" s="191"/>
    </row>
    <row r="2" spans="1:29" s="21" customFormat="1" ht="16" x14ac:dyDescent="0.25">
      <c r="A2" s="22" t="s">
        <v>112</v>
      </c>
      <c r="B2" s="39" t="s">
        <v>107</v>
      </c>
    </row>
    <row r="3" spans="1:29" s="21" customFormat="1" ht="16" x14ac:dyDescent="0.25">
      <c r="A3" s="22" t="s">
        <v>113</v>
      </c>
      <c r="B3" s="20" t="s">
        <v>3598</v>
      </c>
    </row>
    <row r="4" spans="1:29" s="21" customFormat="1" ht="16" x14ac:dyDescent="0.25">
      <c r="A4" s="22" t="s">
        <v>4</v>
      </c>
      <c r="B4" s="20" t="s">
        <v>108</v>
      </c>
    </row>
    <row r="5" spans="1:29" s="21" customFormat="1" ht="16" x14ac:dyDescent="0.25">
      <c r="A5" s="22" t="s">
        <v>5</v>
      </c>
      <c r="B5" s="20" t="s">
        <v>28</v>
      </c>
    </row>
    <row r="6" spans="1:29" s="21" customFormat="1" ht="16" x14ac:dyDescent="0.25">
      <c r="A6" s="22" t="s">
        <v>6</v>
      </c>
      <c r="B6" s="20" t="s">
        <v>109</v>
      </c>
    </row>
    <row r="7" spans="1:29" s="21" customFormat="1" ht="16" x14ac:dyDescent="0.25">
      <c r="A7" s="22"/>
      <c r="B7" s="57"/>
      <c r="E7" s="63"/>
      <c r="N7" s="181"/>
    </row>
    <row r="8" spans="1:29" s="21" customFormat="1" ht="16" x14ac:dyDescent="0.25">
      <c r="A8" s="22"/>
      <c r="B8" s="25" t="s">
        <v>115</v>
      </c>
      <c r="E8" s="63"/>
      <c r="N8" s="181"/>
    </row>
    <row r="9" spans="1:29" s="21" customFormat="1" ht="16" x14ac:dyDescent="0.2">
      <c r="A9" s="57"/>
      <c r="B9" s="106"/>
      <c r="N9" s="181"/>
    </row>
    <row r="10" spans="1:29" s="294" customFormat="1" ht="15" x14ac:dyDescent="0.2">
      <c r="A10" s="287" t="s">
        <v>6</v>
      </c>
      <c r="B10" s="288" t="s">
        <v>3599</v>
      </c>
      <c r="C10" s="288"/>
      <c r="D10" s="288"/>
      <c r="E10" s="288"/>
      <c r="F10" s="289" t="s">
        <v>766</v>
      </c>
      <c r="G10" s="290" t="s">
        <v>760</v>
      </c>
      <c r="H10" s="291"/>
      <c r="I10" s="292" t="s">
        <v>2747</v>
      </c>
      <c r="J10" s="292" t="s">
        <v>29</v>
      </c>
      <c r="K10" s="290" t="s">
        <v>3600</v>
      </c>
      <c r="L10" s="293"/>
      <c r="M10" s="293"/>
      <c r="N10" s="291"/>
      <c r="O10" s="292" t="s">
        <v>2768</v>
      </c>
      <c r="P10" s="290" t="s">
        <v>3601</v>
      </c>
      <c r="Q10" s="293"/>
      <c r="R10" s="293"/>
      <c r="S10" s="291"/>
    </row>
    <row r="11" spans="1:29" ht="15" x14ac:dyDescent="0.2">
      <c r="A11" s="292" t="s">
        <v>3602</v>
      </c>
      <c r="B11" s="295">
        <v>1</v>
      </c>
      <c r="C11" s="295">
        <v>2</v>
      </c>
      <c r="D11" s="295">
        <v>3</v>
      </c>
      <c r="E11" s="295">
        <v>4</v>
      </c>
      <c r="F11" s="295">
        <v>5</v>
      </c>
      <c r="G11" s="295">
        <v>6</v>
      </c>
      <c r="H11" s="295">
        <v>7</v>
      </c>
      <c r="I11" s="295">
        <v>8</v>
      </c>
      <c r="J11" s="295">
        <v>9</v>
      </c>
      <c r="K11" s="295">
        <v>10</v>
      </c>
      <c r="L11" s="295">
        <v>11</v>
      </c>
      <c r="M11" s="295">
        <v>12</v>
      </c>
      <c r="N11" s="295">
        <v>13</v>
      </c>
      <c r="O11" s="295">
        <v>14</v>
      </c>
      <c r="P11" s="295">
        <v>15</v>
      </c>
      <c r="Q11" s="295">
        <v>16</v>
      </c>
      <c r="R11" s="295">
        <v>17</v>
      </c>
      <c r="S11" s="295">
        <v>18</v>
      </c>
    </row>
    <row r="12" spans="1:29" ht="63.5" customHeight="1" x14ac:dyDescent="0.2">
      <c r="A12" s="292" t="s">
        <v>3603</v>
      </c>
      <c r="B12" s="297" t="s">
        <v>1875</v>
      </c>
      <c r="C12" s="297" t="s">
        <v>1888</v>
      </c>
      <c r="D12" s="297" t="s">
        <v>2200</v>
      </c>
      <c r="E12" s="297" t="s">
        <v>3604</v>
      </c>
      <c r="F12" s="297" t="s">
        <v>3605</v>
      </c>
      <c r="G12" s="297" t="s">
        <v>3606</v>
      </c>
      <c r="H12" s="297" t="s">
        <v>3607</v>
      </c>
      <c r="I12" s="297" t="s">
        <v>1871</v>
      </c>
      <c r="J12" s="297" t="s">
        <v>3608</v>
      </c>
      <c r="K12" s="297" t="s">
        <v>3609</v>
      </c>
      <c r="L12" s="297" t="s">
        <v>3610</v>
      </c>
      <c r="M12" s="297" t="s">
        <v>1875</v>
      </c>
      <c r="N12" s="297" t="s">
        <v>1875</v>
      </c>
      <c r="O12" s="297" t="s">
        <v>2157</v>
      </c>
      <c r="P12" s="297" t="s">
        <v>1906</v>
      </c>
      <c r="Q12" s="297" t="s">
        <v>3611</v>
      </c>
      <c r="R12" s="297" t="s">
        <v>3612</v>
      </c>
      <c r="S12" s="297" t="s">
        <v>3613</v>
      </c>
    </row>
    <row r="13" spans="1:29" s="301" customFormat="1" ht="75" x14ac:dyDescent="0.2">
      <c r="A13" s="292" t="s">
        <v>3440</v>
      </c>
      <c r="B13" s="298" t="s">
        <v>1876</v>
      </c>
      <c r="C13" s="298" t="s">
        <v>1889</v>
      </c>
      <c r="D13" s="298" t="s">
        <v>2201</v>
      </c>
      <c r="E13" s="298" t="s">
        <v>3614</v>
      </c>
      <c r="F13" s="298" t="s">
        <v>3615</v>
      </c>
      <c r="G13" s="298" t="s">
        <v>2816</v>
      </c>
      <c r="H13" s="298" t="s">
        <v>3616</v>
      </c>
      <c r="I13" s="298" t="s">
        <v>1872</v>
      </c>
      <c r="J13" s="298" t="s">
        <v>3617</v>
      </c>
      <c r="K13" s="298" t="s">
        <v>3618</v>
      </c>
      <c r="L13" s="298" t="s">
        <v>3619</v>
      </c>
      <c r="M13" s="298" t="s">
        <v>1876</v>
      </c>
      <c r="N13" s="298" t="s">
        <v>1876</v>
      </c>
      <c r="O13" s="299" t="s">
        <v>2158</v>
      </c>
      <c r="P13" s="298" t="s">
        <v>1907</v>
      </c>
      <c r="Q13" s="298" t="s">
        <v>3620</v>
      </c>
      <c r="R13" s="298" t="s">
        <v>3621</v>
      </c>
      <c r="S13" s="298" t="s">
        <v>3622</v>
      </c>
      <c r="T13" s="300"/>
      <c r="U13" s="300"/>
      <c r="V13" s="300"/>
      <c r="W13" s="300"/>
      <c r="X13" s="300"/>
      <c r="Y13" s="300"/>
      <c r="Z13" s="300"/>
      <c r="AA13" s="300"/>
      <c r="AB13" s="300"/>
      <c r="AC13" s="300"/>
    </row>
    <row r="14" spans="1:29" s="301" customFormat="1" ht="314" x14ac:dyDescent="0.2">
      <c r="A14" s="292" t="s">
        <v>3623</v>
      </c>
      <c r="B14" s="302" t="s">
        <v>3624</v>
      </c>
      <c r="C14" s="302" t="s">
        <v>3625</v>
      </c>
      <c r="D14" s="302" t="s">
        <v>2198</v>
      </c>
      <c r="E14" s="302" t="s">
        <v>3626</v>
      </c>
      <c r="F14" s="302" t="s">
        <v>3627</v>
      </c>
      <c r="G14" s="302" t="s">
        <v>3628</v>
      </c>
      <c r="H14" s="302" t="s">
        <v>3629</v>
      </c>
      <c r="I14" s="302" t="s">
        <v>2748</v>
      </c>
      <c r="J14" s="302" t="s">
        <v>3630</v>
      </c>
      <c r="K14" s="302" t="s">
        <v>3631</v>
      </c>
      <c r="L14" s="302" t="s">
        <v>3632</v>
      </c>
      <c r="M14" s="302" t="s">
        <v>3633</v>
      </c>
      <c r="N14" s="302" t="s">
        <v>1874</v>
      </c>
      <c r="O14" s="302" t="s">
        <v>3634</v>
      </c>
      <c r="P14" s="302" t="s">
        <v>3635</v>
      </c>
      <c r="Q14" s="302" t="s">
        <v>3636</v>
      </c>
      <c r="R14" s="302" t="s">
        <v>3637</v>
      </c>
      <c r="S14" s="302" t="s">
        <v>3638</v>
      </c>
    </row>
    <row r="15" spans="1:29" s="301" customFormat="1" ht="409.6" x14ac:dyDescent="0.2">
      <c r="A15" s="292" t="s">
        <v>3443</v>
      </c>
      <c r="B15" s="303" t="s">
        <v>3639</v>
      </c>
      <c r="C15" s="303" t="s">
        <v>3640</v>
      </c>
      <c r="D15" s="303" t="s">
        <v>3641</v>
      </c>
      <c r="E15" s="303" t="s">
        <v>3642</v>
      </c>
      <c r="F15" s="302"/>
      <c r="G15" s="302" t="s">
        <v>3643</v>
      </c>
      <c r="H15" s="303" t="s">
        <v>3644</v>
      </c>
      <c r="I15" s="303" t="s">
        <v>3645</v>
      </c>
      <c r="J15" s="303" t="s">
        <v>3646</v>
      </c>
      <c r="K15" s="302"/>
      <c r="L15" s="303" t="s">
        <v>3647</v>
      </c>
      <c r="M15" s="303" t="s">
        <v>3648</v>
      </c>
      <c r="N15" s="303" t="s">
        <v>3649</v>
      </c>
      <c r="O15" s="303" t="s">
        <v>3650</v>
      </c>
      <c r="P15" s="302" t="s">
        <v>3651</v>
      </c>
      <c r="Q15" s="302"/>
      <c r="R15" s="302" t="s">
        <v>3652</v>
      </c>
      <c r="S15" s="302"/>
    </row>
    <row r="16" spans="1:29" ht="30" x14ac:dyDescent="0.2">
      <c r="A16" s="292" t="s">
        <v>3653</v>
      </c>
      <c r="B16" s="297">
        <v>29</v>
      </c>
      <c r="C16" s="297">
        <v>157</v>
      </c>
      <c r="D16" s="297">
        <v>15</v>
      </c>
      <c r="E16" s="297">
        <v>6</v>
      </c>
      <c r="F16" s="297">
        <v>350</v>
      </c>
      <c r="G16" s="297">
        <v>23</v>
      </c>
      <c r="H16" s="297">
        <v>60</v>
      </c>
      <c r="I16" s="297">
        <v>22</v>
      </c>
      <c r="J16" s="297">
        <v>5</v>
      </c>
      <c r="K16" s="297">
        <v>12</v>
      </c>
      <c r="L16" s="297">
        <v>39</v>
      </c>
      <c r="M16" s="297">
        <v>32</v>
      </c>
      <c r="N16" s="297">
        <v>33</v>
      </c>
      <c r="O16" s="297">
        <v>8</v>
      </c>
      <c r="P16" s="297">
        <v>48</v>
      </c>
      <c r="Q16" s="297">
        <v>31</v>
      </c>
      <c r="R16" s="297">
        <v>90</v>
      </c>
      <c r="S16" s="297">
        <v>0</v>
      </c>
    </row>
    <row r="17" spans="1:19" ht="30" x14ac:dyDescent="0.2">
      <c r="A17" s="297"/>
      <c r="B17" s="304" t="s">
        <v>137</v>
      </c>
      <c r="C17" s="292" t="s">
        <v>3654</v>
      </c>
      <c r="D17" s="297" t="s">
        <v>3655</v>
      </c>
      <c r="E17" s="297" t="s">
        <v>3656</v>
      </c>
      <c r="F17" s="297" t="s">
        <v>3657</v>
      </c>
      <c r="G17" s="297" t="s">
        <v>3658</v>
      </c>
      <c r="H17" s="297" t="s">
        <v>3659</v>
      </c>
      <c r="I17" s="304" t="s">
        <v>137</v>
      </c>
      <c r="J17" s="297" t="s">
        <v>3660</v>
      </c>
      <c r="K17" s="292" t="s">
        <v>3661</v>
      </c>
      <c r="L17" s="297" t="s">
        <v>3662</v>
      </c>
      <c r="M17" s="304" t="s">
        <v>137</v>
      </c>
      <c r="N17" s="304" t="s">
        <v>137</v>
      </c>
      <c r="O17" s="297" t="s">
        <v>3663</v>
      </c>
      <c r="P17" s="305" t="s">
        <v>332</v>
      </c>
      <c r="Q17" s="292" t="s">
        <v>3664</v>
      </c>
      <c r="R17" s="297" t="s">
        <v>3665</v>
      </c>
      <c r="S17" s="297" t="s">
        <v>3666</v>
      </c>
    </row>
    <row r="18" spans="1:19" ht="30" x14ac:dyDescent="0.2">
      <c r="A18" s="297"/>
      <c r="B18" s="297" t="s">
        <v>3667</v>
      </c>
      <c r="C18" s="297" t="s">
        <v>3655</v>
      </c>
      <c r="D18" s="297" t="s">
        <v>3668</v>
      </c>
      <c r="E18" s="297" t="s">
        <v>3669</v>
      </c>
      <c r="F18" s="297"/>
      <c r="G18" s="297" t="s">
        <v>3668</v>
      </c>
      <c r="H18" s="297" t="s">
        <v>3670</v>
      </c>
      <c r="I18" s="297" t="s">
        <v>3667</v>
      </c>
      <c r="J18" s="297" t="s">
        <v>3671</v>
      </c>
      <c r="K18" s="297" t="s">
        <v>3672</v>
      </c>
      <c r="L18" s="297" t="s">
        <v>3673</v>
      </c>
      <c r="M18" s="297" t="s">
        <v>3667</v>
      </c>
      <c r="N18" s="297" t="s">
        <v>3667</v>
      </c>
      <c r="O18" s="304" t="s">
        <v>3674</v>
      </c>
      <c r="P18" s="306" t="s">
        <v>3675</v>
      </c>
      <c r="Q18" s="297" t="s">
        <v>3676</v>
      </c>
      <c r="R18" s="297" t="s">
        <v>3677</v>
      </c>
      <c r="S18" s="297"/>
    </row>
    <row r="19" spans="1:19" ht="15" x14ac:dyDescent="0.2">
      <c r="A19" s="297"/>
      <c r="B19" s="297" t="s">
        <v>3668</v>
      </c>
      <c r="C19" s="304" t="s">
        <v>142</v>
      </c>
      <c r="D19" s="297" t="s">
        <v>3678</v>
      </c>
      <c r="E19" s="297" t="s">
        <v>3679</v>
      </c>
      <c r="F19" s="297"/>
      <c r="G19" s="297" t="s">
        <v>3680</v>
      </c>
      <c r="H19" s="297" t="s">
        <v>3681</v>
      </c>
      <c r="I19" s="297" t="s">
        <v>3668</v>
      </c>
      <c r="J19" s="297" t="s">
        <v>3682</v>
      </c>
      <c r="K19" s="297" t="s">
        <v>3680</v>
      </c>
      <c r="L19" s="297" t="s">
        <v>3683</v>
      </c>
      <c r="M19" s="297" t="s">
        <v>3668</v>
      </c>
      <c r="N19" s="297" t="s">
        <v>3668</v>
      </c>
      <c r="O19" s="297" t="s">
        <v>3684</v>
      </c>
      <c r="P19" s="306" t="s">
        <v>3685</v>
      </c>
      <c r="Q19" s="297" t="s">
        <v>3686</v>
      </c>
      <c r="R19" s="297" t="s">
        <v>3687</v>
      </c>
      <c r="S19" s="297"/>
    </row>
    <row r="20" spans="1:19" ht="15" x14ac:dyDescent="0.2">
      <c r="A20" s="297"/>
      <c r="B20" s="297" t="s">
        <v>3672</v>
      </c>
      <c r="C20" s="297" t="s">
        <v>3667</v>
      </c>
      <c r="D20" s="297" t="s">
        <v>3672</v>
      </c>
      <c r="E20" s="297" t="s">
        <v>3688</v>
      </c>
      <c r="F20" s="297"/>
      <c r="G20" s="297" t="s">
        <v>3672</v>
      </c>
      <c r="H20" s="297" t="s">
        <v>3689</v>
      </c>
      <c r="I20" s="297" t="s">
        <v>3678</v>
      </c>
      <c r="J20" s="297" t="s">
        <v>3690</v>
      </c>
      <c r="K20" s="297" t="s">
        <v>3691</v>
      </c>
      <c r="L20" s="297" t="s">
        <v>3692</v>
      </c>
      <c r="M20" s="297" t="s">
        <v>3678</v>
      </c>
      <c r="N20" s="297" t="s">
        <v>3678</v>
      </c>
      <c r="O20" s="297" t="s">
        <v>3693</v>
      </c>
      <c r="P20" s="306" t="s">
        <v>3655</v>
      </c>
      <c r="Q20" s="297" t="s">
        <v>3694</v>
      </c>
      <c r="R20" s="297" t="s">
        <v>3695</v>
      </c>
      <c r="S20" s="297"/>
    </row>
    <row r="21" spans="1:19" ht="60" x14ac:dyDescent="0.2">
      <c r="A21" s="297"/>
      <c r="B21" s="297" t="s">
        <v>3696</v>
      </c>
      <c r="C21" s="304" t="s">
        <v>171</v>
      </c>
      <c r="D21" s="297" t="s">
        <v>3697</v>
      </c>
      <c r="E21" s="297" t="s">
        <v>3698</v>
      </c>
      <c r="F21" s="297"/>
      <c r="G21" s="297" t="s">
        <v>3697</v>
      </c>
      <c r="H21" s="297" t="s">
        <v>3699</v>
      </c>
      <c r="I21" s="297" t="s">
        <v>3680</v>
      </c>
      <c r="J21" s="297" t="s">
        <v>3700</v>
      </c>
      <c r="K21" s="297" t="s">
        <v>3701</v>
      </c>
      <c r="L21" s="297" t="s">
        <v>3658</v>
      </c>
      <c r="M21" s="297" t="s">
        <v>3672</v>
      </c>
      <c r="N21" s="304" t="s">
        <v>179</v>
      </c>
      <c r="O21" s="297" t="s">
        <v>3702</v>
      </c>
      <c r="P21" s="306" t="s">
        <v>3703</v>
      </c>
      <c r="Q21" s="297" t="s">
        <v>3704</v>
      </c>
      <c r="R21" s="297" t="s">
        <v>3705</v>
      </c>
      <c r="S21" s="297"/>
    </row>
    <row r="22" spans="1:19" ht="30" x14ac:dyDescent="0.2">
      <c r="A22" s="297"/>
      <c r="B22" s="297" t="s">
        <v>3706</v>
      </c>
      <c r="C22" s="297" t="s">
        <v>3668</v>
      </c>
      <c r="D22" s="297" t="s">
        <v>3707</v>
      </c>
      <c r="E22" s="297" t="s">
        <v>3708</v>
      </c>
      <c r="F22" s="297"/>
      <c r="G22" s="297" t="s">
        <v>3709</v>
      </c>
      <c r="H22" s="297" t="s">
        <v>3710</v>
      </c>
      <c r="I22" s="297" t="s">
        <v>3672</v>
      </c>
      <c r="J22" s="297"/>
      <c r="K22" s="297" t="s">
        <v>3711</v>
      </c>
      <c r="L22" s="297" t="s">
        <v>3712</v>
      </c>
      <c r="M22" s="297" t="s">
        <v>3696</v>
      </c>
      <c r="N22" s="297" t="s">
        <v>3672</v>
      </c>
      <c r="O22" s="297" t="s">
        <v>3713</v>
      </c>
      <c r="P22" s="306" t="s">
        <v>3714</v>
      </c>
      <c r="Q22" s="297" t="s">
        <v>3715</v>
      </c>
      <c r="R22" s="297" t="s">
        <v>3716</v>
      </c>
      <c r="S22" s="297"/>
    </row>
    <row r="23" spans="1:19" ht="15" x14ac:dyDescent="0.2">
      <c r="A23" s="297"/>
      <c r="B23" s="297" t="s">
        <v>3697</v>
      </c>
      <c r="C23" s="297" t="s">
        <v>3717</v>
      </c>
      <c r="D23" s="297" t="s">
        <v>3718</v>
      </c>
      <c r="E23" s="297"/>
      <c r="F23" s="297"/>
      <c r="G23" s="297" t="s">
        <v>3711</v>
      </c>
      <c r="H23" s="297" t="s">
        <v>3719</v>
      </c>
      <c r="I23" s="304" t="s">
        <v>195</v>
      </c>
      <c r="J23" s="297"/>
      <c r="K23" s="297" t="s">
        <v>3720</v>
      </c>
      <c r="L23" s="297" t="s">
        <v>3721</v>
      </c>
      <c r="M23" s="297" t="s">
        <v>3706</v>
      </c>
      <c r="N23" s="297" t="s">
        <v>3696</v>
      </c>
      <c r="O23" s="297" t="s">
        <v>3722</v>
      </c>
      <c r="P23" s="305" t="s">
        <v>152</v>
      </c>
      <c r="Q23" s="297" t="s">
        <v>3723</v>
      </c>
      <c r="R23" s="297" t="s">
        <v>3724</v>
      </c>
      <c r="S23" s="297"/>
    </row>
    <row r="24" spans="1:19" ht="15" x14ac:dyDescent="0.2">
      <c r="A24" s="297"/>
      <c r="B24" s="297" t="s">
        <v>3709</v>
      </c>
      <c r="C24" s="297" t="s">
        <v>3678</v>
      </c>
      <c r="D24" s="304" t="s">
        <v>313</v>
      </c>
      <c r="E24" s="297"/>
      <c r="F24" s="297"/>
      <c r="G24" s="297" t="s">
        <v>3725</v>
      </c>
      <c r="H24" s="297" t="s">
        <v>3726</v>
      </c>
      <c r="I24" s="297" t="s">
        <v>3697</v>
      </c>
      <c r="J24" s="297"/>
      <c r="K24" s="297" t="s">
        <v>3727</v>
      </c>
      <c r="L24" s="297" t="s">
        <v>3728</v>
      </c>
      <c r="M24" s="297" t="s">
        <v>3697</v>
      </c>
      <c r="N24" s="297" t="s">
        <v>3706</v>
      </c>
      <c r="O24" s="297" t="s">
        <v>3729</v>
      </c>
      <c r="P24" s="306" t="s">
        <v>3668</v>
      </c>
      <c r="Q24" s="297" t="s">
        <v>3730</v>
      </c>
      <c r="R24" s="297" t="s">
        <v>3731</v>
      </c>
      <c r="S24" s="297"/>
    </row>
    <row r="25" spans="1:19" ht="15" x14ac:dyDescent="0.2">
      <c r="A25" s="297"/>
      <c r="B25" s="297" t="s">
        <v>3732</v>
      </c>
      <c r="C25" s="297" t="s">
        <v>3733</v>
      </c>
      <c r="D25" s="297" t="s">
        <v>3734</v>
      </c>
      <c r="E25" s="297"/>
      <c r="F25" s="297"/>
      <c r="G25" s="304" t="s">
        <v>233</v>
      </c>
      <c r="H25" s="297" t="s">
        <v>3735</v>
      </c>
      <c r="I25" s="297" t="s">
        <v>3709</v>
      </c>
      <c r="J25" s="297"/>
      <c r="K25" s="297" t="s">
        <v>3736</v>
      </c>
      <c r="L25" s="297" t="s">
        <v>3737</v>
      </c>
      <c r="M25" s="297" t="s">
        <v>3709</v>
      </c>
      <c r="N25" s="297" t="s">
        <v>3697</v>
      </c>
      <c r="O25" s="297"/>
      <c r="P25" s="306" t="s">
        <v>3678</v>
      </c>
      <c r="Q25" s="297" t="s">
        <v>3738</v>
      </c>
      <c r="R25" s="297" t="s">
        <v>3739</v>
      </c>
      <c r="S25" s="297"/>
    </row>
    <row r="26" spans="1:19" ht="15" x14ac:dyDescent="0.2">
      <c r="A26" s="297"/>
      <c r="B26" s="297" t="s">
        <v>3740</v>
      </c>
      <c r="C26" s="297" t="s">
        <v>3741</v>
      </c>
      <c r="D26" s="297" t="s">
        <v>3742</v>
      </c>
      <c r="E26" s="297"/>
      <c r="F26" s="297"/>
      <c r="G26" s="297" t="s">
        <v>3743</v>
      </c>
      <c r="H26" s="297" t="s">
        <v>3744</v>
      </c>
      <c r="I26" s="297" t="s">
        <v>3732</v>
      </c>
      <c r="J26" s="297"/>
      <c r="K26" s="297"/>
      <c r="L26" s="297" t="s">
        <v>3745</v>
      </c>
      <c r="M26" s="297" t="s">
        <v>3732</v>
      </c>
      <c r="N26" s="297" t="s">
        <v>3709</v>
      </c>
      <c r="O26" s="297"/>
      <c r="P26" s="306" t="s">
        <v>3746</v>
      </c>
      <c r="Q26" s="297" t="s">
        <v>3747</v>
      </c>
      <c r="R26" s="297" t="s">
        <v>3748</v>
      </c>
      <c r="S26" s="297"/>
    </row>
    <row r="27" spans="1:19" ht="15" x14ac:dyDescent="0.2">
      <c r="A27" s="297"/>
      <c r="B27" s="304" t="s">
        <v>212</v>
      </c>
      <c r="C27" s="297" t="s">
        <v>3672</v>
      </c>
      <c r="D27" s="297" t="s">
        <v>3749</v>
      </c>
      <c r="E27" s="297"/>
      <c r="F27" s="297"/>
      <c r="G27" s="304" t="s">
        <v>353</v>
      </c>
      <c r="H27" s="297" t="s">
        <v>3750</v>
      </c>
      <c r="I27" s="297" t="s">
        <v>3751</v>
      </c>
      <c r="J27" s="297"/>
      <c r="K27" s="292" t="s">
        <v>3752</v>
      </c>
      <c r="L27" s="297" t="s">
        <v>3753</v>
      </c>
      <c r="M27" s="297" t="s">
        <v>3740</v>
      </c>
      <c r="N27" s="297" t="s">
        <v>3732</v>
      </c>
      <c r="O27" s="297"/>
      <c r="P27" s="306" t="s">
        <v>3680</v>
      </c>
      <c r="Q27" s="297" t="s">
        <v>3754</v>
      </c>
      <c r="R27" s="297" t="s">
        <v>3755</v>
      </c>
      <c r="S27" s="297"/>
    </row>
    <row r="28" spans="1:19" ht="15" x14ac:dyDescent="0.2">
      <c r="A28" s="297"/>
      <c r="B28" s="297" t="s">
        <v>3711</v>
      </c>
      <c r="C28" s="297" t="s">
        <v>3756</v>
      </c>
      <c r="D28" s="297" t="s">
        <v>3757</v>
      </c>
      <c r="E28" s="297"/>
      <c r="F28" s="297"/>
      <c r="G28" s="304" t="s">
        <v>272</v>
      </c>
      <c r="H28" s="297" t="s">
        <v>3758</v>
      </c>
      <c r="I28" s="297" t="s">
        <v>3725</v>
      </c>
      <c r="J28" s="297"/>
      <c r="K28" s="297" t="s">
        <v>3759</v>
      </c>
      <c r="L28" s="297" t="s">
        <v>3760</v>
      </c>
      <c r="M28" s="304" t="s">
        <v>212</v>
      </c>
      <c r="N28" s="297" t="s">
        <v>3740</v>
      </c>
      <c r="O28" s="297"/>
      <c r="P28" s="306" t="s">
        <v>3672</v>
      </c>
      <c r="Q28" s="297" t="s">
        <v>3761</v>
      </c>
      <c r="R28" s="297" t="s">
        <v>3762</v>
      </c>
      <c r="S28" s="297"/>
    </row>
    <row r="29" spans="1:19" ht="15" x14ac:dyDescent="0.2">
      <c r="A29" s="297"/>
      <c r="B29" s="297" t="s">
        <v>3763</v>
      </c>
      <c r="C29" s="297" t="s">
        <v>3697</v>
      </c>
      <c r="D29" s="297" t="s">
        <v>3764</v>
      </c>
      <c r="E29" s="297"/>
      <c r="F29" s="297"/>
      <c r="G29" s="297" t="s">
        <v>3765</v>
      </c>
      <c r="H29" s="297" t="s">
        <v>3766</v>
      </c>
      <c r="I29" s="304" t="s">
        <v>233</v>
      </c>
      <c r="J29" s="297"/>
      <c r="K29" s="304" t="s">
        <v>313</v>
      </c>
      <c r="L29" s="297" t="s">
        <v>3767</v>
      </c>
      <c r="M29" s="297" t="s">
        <v>3711</v>
      </c>
      <c r="N29" s="304" t="s">
        <v>212</v>
      </c>
      <c r="O29" s="297"/>
      <c r="P29" s="306" t="s">
        <v>3768</v>
      </c>
      <c r="Q29" s="297" t="s">
        <v>3769</v>
      </c>
      <c r="R29" s="297" t="s">
        <v>3770</v>
      </c>
      <c r="S29" s="297"/>
    </row>
    <row r="30" spans="1:19" ht="30" x14ac:dyDescent="0.2">
      <c r="A30" s="297"/>
      <c r="B30" s="304" t="s">
        <v>233</v>
      </c>
      <c r="C30" s="297" t="s">
        <v>3771</v>
      </c>
      <c r="D30" s="297" t="s">
        <v>3772</v>
      </c>
      <c r="E30" s="297"/>
      <c r="F30" s="297"/>
      <c r="G30" s="297" t="s">
        <v>3773</v>
      </c>
      <c r="H30" s="297" t="s">
        <v>3774</v>
      </c>
      <c r="I30" s="304" t="s">
        <v>3775</v>
      </c>
      <c r="J30" s="297"/>
      <c r="K30" s="297" t="s">
        <v>3776</v>
      </c>
      <c r="L30" s="297" t="s">
        <v>3777</v>
      </c>
      <c r="M30" s="297" t="s">
        <v>3763</v>
      </c>
      <c r="N30" s="297" t="s">
        <v>3711</v>
      </c>
      <c r="O30" s="297"/>
      <c r="P30" s="306" t="s">
        <v>3778</v>
      </c>
      <c r="Q30" s="297" t="s">
        <v>3779</v>
      </c>
      <c r="R30" s="297" t="s">
        <v>3780</v>
      </c>
      <c r="S30" s="297"/>
    </row>
    <row r="31" spans="1:19" ht="15" x14ac:dyDescent="0.2">
      <c r="A31" s="297"/>
      <c r="B31" s="297" t="s">
        <v>3781</v>
      </c>
      <c r="C31" s="297" t="s">
        <v>3711</v>
      </c>
      <c r="D31" s="297" t="s">
        <v>3736</v>
      </c>
      <c r="E31" s="297"/>
      <c r="F31" s="297"/>
      <c r="G31" s="297" t="s">
        <v>3718</v>
      </c>
      <c r="H31" s="297" t="s">
        <v>3782</v>
      </c>
      <c r="I31" s="297" t="s">
        <v>3773</v>
      </c>
      <c r="J31" s="297"/>
      <c r="K31" s="297"/>
      <c r="L31" s="297" t="s">
        <v>3783</v>
      </c>
      <c r="M31" s="297" t="s">
        <v>3725</v>
      </c>
      <c r="N31" s="297" t="s">
        <v>3763</v>
      </c>
      <c r="O31" s="297"/>
      <c r="P31" s="305" t="s">
        <v>3674</v>
      </c>
      <c r="Q31" s="297" t="s">
        <v>3784</v>
      </c>
      <c r="R31" s="297" t="s">
        <v>3785</v>
      </c>
      <c r="S31" s="297"/>
    </row>
    <row r="32" spans="1:19" ht="15" x14ac:dyDescent="0.2">
      <c r="A32" s="297"/>
      <c r="B32" s="297" t="s">
        <v>3786</v>
      </c>
      <c r="C32" s="297" t="s">
        <v>3763</v>
      </c>
      <c r="D32" s="297"/>
      <c r="E32" s="297"/>
      <c r="F32" s="297"/>
      <c r="G32" s="304" t="s">
        <v>313</v>
      </c>
      <c r="H32" s="297" t="s">
        <v>3787</v>
      </c>
      <c r="I32" s="297" t="s">
        <v>3718</v>
      </c>
      <c r="J32" s="297"/>
      <c r="K32" s="292" t="s">
        <v>3788</v>
      </c>
      <c r="L32" s="297" t="s">
        <v>3789</v>
      </c>
      <c r="M32" s="304" t="s">
        <v>233</v>
      </c>
      <c r="N32" s="297" t="s">
        <v>3725</v>
      </c>
      <c r="O32" s="297"/>
      <c r="P32" s="305" t="s">
        <v>195</v>
      </c>
      <c r="Q32" s="297" t="s">
        <v>3790</v>
      </c>
      <c r="R32" s="297" t="s">
        <v>3791</v>
      </c>
      <c r="S32" s="297"/>
    </row>
    <row r="33" spans="1:19" ht="15" x14ac:dyDescent="0.2">
      <c r="A33" s="297"/>
      <c r="B33" s="297" t="s">
        <v>3707</v>
      </c>
      <c r="C33" s="297" t="s">
        <v>3792</v>
      </c>
      <c r="D33" s="297"/>
      <c r="E33" s="297"/>
      <c r="F33" s="297"/>
      <c r="G33" s="297" t="s">
        <v>3734</v>
      </c>
      <c r="H33" s="297" t="s">
        <v>3793</v>
      </c>
      <c r="I33" s="304" t="s">
        <v>313</v>
      </c>
      <c r="J33" s="297"/>
      <c r="K33" s="297" t="s">
        <v>3725</v>
      </c>
      <c r="L33" s="297" t="s">
        <v>3794</v>
      </c>
      <c r="M33" s="297" t="s">
        <v>3786</v>
      </c>
      <c r="N33" s="304" t="s">
        <v>233</v>
      </c>
      <c r="O33" s="297"/>
      <c r="P33" s="306" t="s">
        <v>3709</v>
      </c>
      <c r="Q33" s="297" t="s">
        <v>3795</v>
      </c>
      <c r="R33" s="297" t="s">
        <v>3796</v>
      </c>
      <c r="S33" s="297"/>
    </row>
    <row r="34" spans="1:19" ht="15" x14ac:dyDescent="0.2">
      <c r="A34" s="297"/>
      <c r="B34" s="297" t="s">
        <v>3734</v>
      </c>
      <c r="C34" s="297" t="s">
        <v>3786</v>
      </c>
      <c r="D34" s="297"/>
      <c r="E34" s="297"/>
      <c r="F34" s="297"/>
      <c r="G34" s="297" t="s">
        <v>3797</v>
      </c>
      <c r="H34" s="297" t="s">
        <v>3798</v>
      </c>
      <c r="I34" s="297" t="s">
        <v>3734</v>
      </c>
      <c r="J34" s="297"/>
      <c r="K34" s="297"/>
      <c r="L34" s="297" t="s">
        <v>3799</v>
      </c>
      <c r="M34" s="297" t="s">
        <v>3800</v>
      </c>
      <c r="N34" s="297" t="s">
        <v>3743</v>
      </c>
      <c r="O34" s="297"/>
      <c r="P34" s="306" t="s">
        <v>3801</v>
      </c>
      <c r="Q34" s="297" t="s">
        <v>3802</v>
      </c>
      <c r="R34" s="297" t="s">
        <v>3803</v>
      </c>
      <c r="S34" s="297"/>
    </row>
    <row r="35" spans="1:19" ht="15" x14ac:dyDescent="0.2">
      <c r="A35" s="297"/>
      <c r="B35" s="297" t="s">
        <v>3765</v>
      </c>
      <c r="C35" s="297" t="s">
        <v>3707</v>
      </c>
      <c r="D35" s="297"/>
      <c r="E35" s="297"/>
      <c r="F35" s="297"/>
      <c r="G35" s="297" t="s">
        <v>3804</v>
      </c>
      <c r="H35" s="297" t="s">
        <v>3805</v>
      </c>
      <c r="I35" s="297" t="s">
        <v>3804</v>
      </c>
      <c r="J35" s="297"/>
      <c r="K35" s="297"/>
      <c r="L35" s="297" t="s">
        <v>3806</v>
      </c>
      <c r="M35" s="297" t="s">
        <v>3734</v>
      </c>
      <c r="N35" s="297" t="s">
        <v>3786</v>
      </c>
      <c r="O35" s="297"/>
      <c r="P35" s="305" t="s">
        <v>200</v>
      </c>
      <c r="Q35" s="297" t="s">
        <v>3807</v>
      </c>
      <c r="R35" s="297" t="s">
        <v>3808</v>
      </c>
      <c r="S35" s="297"/>
    </row>
    <row r="36" spans="1:19" ht="15" x14ac:dyDescent="0.2">
      <c r="A36" s="297"/>
      <c r="B36" s="297" t="s">
        <v>3773</v>
      </c>
      <c r="C36" s="297" t="s">
        <v>3765</v>
      </c>
      <c r="D36" s="297"/>
      <c r="E36" s="297"/>
      <c r="F36" s="297"/>
      <c r="G36" s="297" t="s">
        <v>3727</v>
      </c>
      <c r="H36" s="297" t="s">
        <v>3809</v>
      </c>
      <c r="I36" s="297" t="s">
        <v>3727</v>
      </c>
      <c r="J36" s="297"/>
      <c r="K36" s="297"/>
      <c r="L36" s="297" t="s">
        <v>3810</v>
      </c>
      <c r="M36" s="297" t="s">
        <v>3773</v>
      </c>
      <c r="N36" s="297" t="s">
        <v>3734</v>
      </c>
      <c r="O36" s="297"/>
      <c r="P36" s="306" t="s">
        <v>3732</v>
      </c>
      <c r="Q36" s="297" t="s">
        <v>3811</v>
      </c>
      <c r="R36" s="297" t="s">
        <v>3812</v>
      </c>
      <c r="S36" s="297"/>
    </row>
    <row r="37" spans="1:19" ht="15" x14ac:dyDescent="0.2">
      <c r="A37" s="297"/>
      <c r="B37" s="297" t="s">
        <v>3813</v>
      </c>
      <c r="C37" s="297" t="s">
        <v>3718</v>
      </c>
      <c r="D37" s="297"/>
      <c r="E37" s="297"/>
      <c r="F37" s="297"/>
      <c r="G37" s="297" t="s">
        <v>3757</v>
      </c>
      <c r="H37" s="297" t="s">
        <v>3814</v>
      </c>
      <c r="I37" s="297" t="s">
        <v>3815</v>
      </c>
      <c r="J37" s="297"/>
      <c r="K37" s="297"/>
      <c r="L37" s="297" t="s">
        <v>3816</v>
      </c>
      <c r="M37" s="297" t="s">
        <v>3813</v>
      </c>
      <c r="N37" s="297" t="s">
        <v>3817</v>
      </c>
      <c r="O37" s="297"/>
      <c r="P37" s="306" t="s">
        <v>3818</v>
      </c>
      <c r="Q37" s="297" t="s">
        <v>3819</v>
      </c>
      <c r="R37" s="297" t="s">
        <v>3820</v>
      </c>
      <c r="S37" s="297"/>
    </row>
    <row r="38" spans="1:19" ht="15" x14ac:dyDescent="0.2">
      <c r="A38" s="297"/>
      <c r="B38" s="297" t="s">
        <v>3718</v>
      </c>
      <c r="C38" s="304" t="s">
        <v>313</v>
      </c>
      <c r="D38" s="297"/>
      <c r="E38" s="297"/>
      <c r="F38" s="297"/>
      <c r="G38" s="297" t="s">
        <v>3764</v>
      </c>
      <c r="H38" s="297" t="s">
        <v>3821</v>
      </c>
      <c r="I38" s="297" t="s">
        <v>3822</v>
      </c>
      <c r="J38" s="297"/>
      <c r="K38" s="297"/>
      <c r="L38" s="297" t="s">
        <v>3771</v>
      </c>
      <c r="M38" s="297" t="s">
        <v>3718</v>
      </c>
      <c r="N38" s="297" t="s">
        <v>3773</v>
      </c>
      <c r="O38" s="297"/>
      <c r="P38" s="306" t="s">
        <v>3823</v>
      </c>
      <c r="Q38" s="297" t="s">
        <v>3824</v>
      </c>
      <c r="R38" s="297" t="s">
        <v>3825</v>
      </c>
      <c r="S38" s="297"/>
    </row>
    <row r="39" spans="1:19" ht="15" x14ac:dyDescent="0.2">
      <c r="A39" s="297"/>
      <c r="B39" s="304" t="s">
        <v>313</v>
      </c>
      <c r="C39" s="297" t="s">
        <v>3734</v>
      </c>
      <c r="D39" s="297"/>
      <c r="E39" s="297"/>
      <c r="F39" s="297"/>
      <c r="G39" s="297" t="s">
        <v>3826</v>
      </c>
      <c r="H39" s="297" t="s">
        <v>3827</v>
      </c>
      <c r="I39" s="297"/>
      <c r="J39" s="297"/>
      <c r="K39" s="297"/>
      <c r="L39" s="297" t="s">
        <v>3828</v>
      </c>
      <c r="M39" s="304" t="s">
        <v>313</v>
      </c>
      <c r="N39" s="297" t="s">
        <v>3813</v>
      </c>
      <c r="O39" s="297"/>
      <c r="P39" s="306" t="s">
        <v>3771</v>
      </c>
      <c r="Q39" s="297" t="s">
        <v>3829</v>
      </c>
      <c r="R39" s="297" t="s">
        <v>3830</v>
      </c>
      <c r="S39" s="297"/>
    </row>
    <row r="40" spans="1:19" ht="15" x14ac:dyDescent="0.2">
      <c r="A40" s="297"/>
      <c r="B40" s="297" t="s">
        <v>3663</v>
      </c>
      <c r="C40" s="297" t="s">
        <v>3831</v>
      </c>
      <c r="D40" s="297"/>
      <c r="E40" s="297"/>
      <c r="F40" s="297"/>
      <c r="G40" s="297"/>
      <c r="H40" s="297" t="s">
        <v>3832</v>
      </c>
      <c r="I40" s="297"/>
      <c r="J40" s="297"/>
      <c r="K40" s="297"/>
      <c r="L40" s="297" t="s">
        <v>3833</v>
      </c>
      <c r="M40" s="297" t="s">
        <v>3834</v>
      </c>
      <c r="N40" s="297" t="s">
        <v>3718</v>
      </c>
      <c r="O40" s="297"/>
      <c r="P40" s="306" t="s">
        <v>3711</v>
      </c>
      <c r="Q40" s="297" t="s">
        <v>3835</v>
      </c>
      <c r="R40" s="297" t="s">
        <v>3836</v>
      </c>
      <c r="S40" s="297"/>
    </row>
    <row r="41" spans="1:19" ht="15" x14ac:dyDescent="0.2">
      <c r="A41" s="297"/>
      <c r="B41" s="304" t="s">
        <v>353</v>
      </c>
      <c r="C41" s="297" t="s">
        <v>3797</v>
      </c>
      <c r="D41" s="297"/>
      <c r="E41" s="297"/>
      <c r="F41" s="297"/>
      <c r="G41" s="297"/>
      <c r="H41" s="297" t="s">
        <v>3837</v>
      </c>
      <c r="I41" s="297"/>
      <c r="J41" s="297"/>
      <c r="K41" s="297"/>
      <c r="L41" s="297" t="s">
        <v>3838</v>
      </c>
      <c r="M41" s="297" t="s">
        <v>3663</v>
      </c>
      <c r="N41" s="304" t="s">
        <v>313</v>
      </c>
      <c r="O41" s="297"/>
      <c r="P41" s="306" t="s">
        <v>3725</v>
      </c>
      <c r="Q41" s="297" t="s">
        <v>3839</v>
      </c>
      <c r="R41" s="297" t="s">
        <v>3840</v>
      </c>
      <c r="S41" s="297"/>
    </row>
    <row r="42" spans="1:19" ht="15" x14ac:dyDescent="0.2">
      <c r="A42" s="297"/>
      <c r="B42" s="297" t="s">
        <v>3727</v>
      </c>
      <c r="C42" s="297" t="s">
        <v>3727</v>
      </c>
      <c r="D42" s="297"/>
      <c r="E42" s="297"/>
      <c r="F42" s="297"/>
      <c r="G42" s="297"/>
      <c r="H42" s="297" t="s">
        <v>3841</v>
      </c>
      <c r="I42" s="297"/>
      <c r="J42" s="297"/>
      <c r="K42" s="297"/>
      <c r="L42" s="304" t="s">
        <v>3842</v>
      </c>
      <c r="M42" s="304" t="s">
        <v>353</v>
      </c>
      <c r="N42" s="297" t="s">
        <v>3663</v>
      </c>
      <c r="O42" s="297"/>
      <c r="P42" s="306" t="s">
        <v>3843</v>
      </c>
      <c r="Q42" s="297" t="s">
        <v>3844</v>
      </c>
      <c r="R42" s="297" t="s">
        <v>3845</v>
      </c>
      <c r="S42" s="297"/>
    </row>
    <row r="43" spans="1:19" ht="15" x14ac:dyDescent="0.2">
      <c r="A43" s="297"/>
      <c r="B43" s="297" t="s">
        <v>3757</v>
      </c>
      <c r="C43" s="297" t="s">
        <v>3846</v>
      </c>
      <c r="D43" s="297"/>
      <c r="E43" s="297"/>
      <c r="F43" s="297"/>
      <c r="G43" s="297"/>
      <c r="H43" s="297" t="s">
        <v>3847</v>
      </c>
      <c r="I43" s="297"/>
      <c r="J43" s="297"/>
      <c r="K43" s="297"/>
      <c r="L43" s="297" t="s">
        <v>3848</v>
      </c>
      <c r="M43" s="297" t="s">
        <v>3849</v>
      </c>
      <c r="N43" s="304" t="s">
        <v>353</v>
      </c>
      <c r="O43" s="297"/>
      <c r="P43" s="306" t="s">
        <v>3707</v>
      </c>
      <c r="Q43" s="297" t="s">
        <v>3850</v>
      </c>
      <c r="R43" s="297" t="s">
        <v>3851</v>
      </c>
      <c r="S43" s="297"/>
    </row>
    <row r="44" spans="1:19" ht="15" x14ac:dyDescent="0.2">
      <c r="A44" s="297"/>
      <c r="B44" s="297" t="s">
        <v>3764</v>
      </c>
      <c r="C44" s="297" t="s">
        <v>3764</v>
      </c>
      <c r="D44" s="297"/>
      <c r="E44" s="297"/>
      <c r="F44" s="297"/>
      <c r="G44" s="297"/>
      <c r="H44" s="297" t="s">
        <v>3852</v>
      </c>
      <c r="I44" s="297"/>
      <c r="J44" s="297"/>
      <c r="K44" s="297"/>
      <c r="L44" s="297" t="s">
        <v>3853</v>
      </c>
      <c r="M44" s="297" t="s">
        <v>3804</v>
      </c>
      <c r="N44" s="297" t="s">
        <v>3849</v>
      </c>
      <c r="O44" s="297"/>
      <c r="P44" s="306" t="s">
        <v>3854</v>
      </c>
      <c r="Q44" s="297" t="s">
        <v>3855</v>
      </c>
      <c r="R44" s="297" t="s">
        <v>3856</v>
      </c>
      <c r="S44" s="297"/>
    </row>
    <row r="45" spans="1:19" ht="15" x14ac:dyDescent="0.2">
      <c r="A45" s="297"/>
      <c r="B45" s="297" t="s">
        <v>3826</v>
      </c>
      <c r="C45" s="297" t="s">
        <v>3772</v>
      </c>
      <c r="D45" s="297"/>
      <c r="E45" s="297"/>
      <c r="F45" s="297"/>
      <c r="G45" s="297"/>
      <c r="H45" s="297" t="s">
        <v>3857</v>
      </c>
      <c r="I45" s="297"/>
      <c r="J45" s="297"/>
      <c r="K45" s="297"/>
      <c r="L45" s="304" t="s">
        <v>3858</v>
      </c>
      <c r="M45" s="297" t="s">
        <v>3727</v>
      </c>
      <c r="N45" s="297" t="s">
        <v>3804</v>
      </c>
      <c r="O45" s="297"/>
      <c r="P45" s="306" t="s">
        <v>3718</v>
      </c>
      <c r="Q45" s="297" t="s">
        <v>3859</v>
      </c>
      <c r="R45" s="297" t="s">
        <v>3860</v>
      </c>
      <c r="S45" s="297"/>
    </row>
    <row r="46" spans="1:19" ht="15" x14ac:dyDescent="0.2">
      <c r="A46" s="297"/>
      <c r="B46" s="297"/>
      <c r="C46" s="297"/>
      <c r="D46" s="297"/>
      <c r="E46" s="297"/>
      <c r="F46" s="297"/>
      <c r="G46" s="297"/>
      <c r="H46" s="297" t="s">
        <v>3861</v>
      </c>
      <c r="I46" s="297"/>
      <c r="J46" s="297"/>
      <c r="K46" s="297"/>
      <c r="L46" s="297" t="s">
        <v>3862</v>
      </c>
      <c r="M46" s="297" t="s">
        <v>3757</v>
      </c>
      <c r="N46" s="297" t="s">
        <v>3727</v>
      </c>
      <c r="O46" s="297"/>
      <c r="P46" s="305" t="s">
        <v>313</v>
      </c>
      <c r="Q46" s="297" t="s">
        <v>3863</v>
      </c>
      <c r="R46" s="297" t="s">
        <v>3864</v>
      </c>
      <c r="S46" s="297"/>
    </row>
    <row r="47" spans="1:19" ht="30" x14ac:dyDescent="0.2">
      <c r="A47" s="297"/>
      <c r="B47" s="297"/>
      <c r="C47" s="292" t="s">
        <v>3865</v>
      </c>
      <c r="D47" s="297"/>
      <c r="E47" s="297"/>
      <c r="F47" s="297"/>
      <c r="G47" s="297"/>
      <c r="H47" s="297" t="s">
        <v>3866</v>
      </c>
      <c r="I47" s="297"/>
      <c r="J47" s="297"/>
      <c r="K47" s="297"/>
      <c r="L47" s="297" t="s">
        <v>3867</v>
      </c>
      <c r="M47" s="297" t="s">
        <v>3764</v>
      </c>
      <c r="N47" s="297" t="s">
        <v>3757</v>
      </c>
      <c r="O47" s="297"/>
      <c r="P47" s="305" t="s">
        <v>321</v>
      </c>
      <c r="Q47" s="297" t="s">
        <v>3868</v>
      </c>
      <c r="R47" s="297" t="s">
        <v>3869</v>
      </c>
      <c r="S47" s="297"/>
    </row>
    <row r="48" spans="1:19" ht="15" x14ac:dyDescent="0.2">
      <c r="A48" s="297"/>
      <c r="B48" s="297"/>
      <c r="C48" s="297" t="s">
        <v>3870</v>
      </c>
      <c r="D48" s="297"/>
      <c r="E48" s="297"/>
      <c r="F48" s="297"/>
      <c r="G48" s="297"/>
      <c r="H48" s="297" t="s">
        <v>3871</v>
      </c>
      <c r="I48" s="297"/>
      <c r="J48" s="297"/>
      <c r="K48" s="297"/>
      <c r="L48" s="297" t="s">
        <v>3872</v>
      </c>
      <c r="M48" s="297" t="s">
        <v>3826</v>
      </c>
      <c r="N48" s="297" t="s">
        <v>3764</v>
      </c>
      <c r="O48" s="297"/>
      <c r="P48" s="306" t="s">
        <v>3734</v>
      </c>
      <c r="Q48" s="297" t="s">
        <v>3873</v>
      </c>
      <c r="R48" s="297" t="s">
        <v>3874</v>
      </c>
      <c r="S48" s="297"/>
    </row>
    <row r="49" spans="1:19" ht="15" x14ac:dyDescent="0.2">
      <c r="A49" s="297"/>
      <c r="B49" s="297"/>
      <c r="C49" s="297" t="s">
        <v>3875</v>
      </c>
      <c r="D49" s="297"/>
      <c r="E49" s="297"/>
      <c r="F49" s="297"/>
      <c r="G49" s="297"/>
      <c r="H49" s="297" t="s">
        <v>3876</v>
      </c>
      <c r="I49" s="297"/>
      <c r="J49" s="297"/>
      <c r="K49" s="297"/>
      <c r="L49" s="297" t="s">
        <v>3877</v>
      </c>
      <c r="M49" s="297"/>
      <c r="N49" s="297" t="s">
        <v>3826</v>
      </c>
      <c r="O49" s="297"/>
      <c r="P49" s="306" t="s">
        <v>3663</v>
      </c>
      <c r="Q49" s="297"/>
      <c r="R49" s="297" t="s">
        <v>3878</v>
      </c>
      <c r="S49" s="297"/>
    </row>
    <row r="50" spans="1:19" ht="60" x14ac:dyDescent="0.2">
      <c r="A50" s="297"/>
      <c r="B50" s="297"/>
      <c r="C50" s="304" t="s">
        <v>3879</v>
      </c>
      <c r="D50" s="297"/>
      <c r="E50" s="297"/>
      <c r="F50" s="297"/>
      <c r="G50" s="297"/>
      <c r="H50" s="297" t="s">
        <v>3880</v>
      </c>
      <c r="I50" s="297"/>
      <c r="J50" s="297"/>
      <c r="K50" s="297"/>
      <c r="L50" s="304" t="s">
        <v>3881</v>
      </c>
      <c r="M50" s="297"/>
      <c r="N50" s="297"/>
      <c r="O50" s="297"/>
      <c r="P50" s="306" t="s">
        <v>3882</v>
      </c>
      <c r="Q50" s="297"/>
      <c r="R50" s="297" t="s">
        <v>3883</v>
      </c>
      <c r="S50" s="297"/>
    </row>
    <row r="51" spans="1:19" ht="15" x14ac:dyDescent="0.2">
      <c r="A51" s="297"/>
      <c r="B51" s="297"/>
      <c r="C51" s="297" t="s">
        <v>3743</v>
      </c>
      <c r="D51" s="297"/>
      <c r="E51" s="297"/>
      <c r="F51" s="297"/>
      <c r="G51" s="297"/>
      <c r="H51" s="297" t="s">
        <v>3884</v>
      </c>
      <c r="I51" s="297"/>
      <c r="J51" s="297"/>
      <c r="K51" s="297"/>
      <c r="L51" s="297" t="s">
        <v>3885</v>
      </c>
      <c r="M51" s="297"/>
      <c r="N51" s="297"/>
      <c r="O51" s="297"/>
      <c r="P51" s="306" t="s">
        <v>3776</v>
      </c>
      <c r="Q51" s="297"/>
      <c r="R51" s="297" t="s">
        <v>3886</v>
      </c>
      <c r="S51" s="297"/>
    </row>
    <row r="52" spans="1:19" ht="15" x14ac:dyDescent="0.2">
      <c r="A52" s="297"/>
      <c r="B52" s="297"/>
      <c r="C52" s="297" t="s">
        <v>3887</v>
      </c>
      <c r="D52" s="297"/>
      <c r="E52" s="297"/>
      <c r="F52" s="297"/>
      <c r="G52" s="297"/>
      <c r="H52" s="297" t="s">
        <v>3888</v>
      </c>
      <c r="I52" s="297"/>
      <c r="J52" s="297"/>
      <c r="K52" s="297"/>
      <c r="L52" s="297" t="s">
        <v>3889</v>
      </c>
      <c r="M52" s="297"/>
      <c r="N52" s="297"/>
      <c r="O52" s="297"/>
      <c r="P52" s="306" t="s">
        <v>3890</v>
      </c>
      <c r="Q52" s="297"/>
      <c r="R52" s="297" t="s">
        <v>3891</v>
      </c>
      <c r="S52" s="297"/>
    </row>
    <row r="53" spans="1:19" ht="30" x14ac:dyDescent="0.2">
      <c r="A53" s="297"/>
      <c r="B53" s="297"/>
      <c r="C53" s="297" t="s">
        <v>3773</v>
      </c>
      <c r="D53" s="297"/>
      <c r="E53" s="297"/>
      <c r="F53" s="297"/>
      <c r="G53" s="297"/>
      <c r="H53" s="297" t="s">
        <v>3892</v>
      </c>
      <c r="I53" s="297"/>
      <c r="J53" s="297"/>
      <c r="K53" s="297"/>
      <c r="L53" s="297" t="s">
        <v>3893</v>
      </c>
      <c r="M53" s="297"/>
      <c r="N53" s="297"/>
      <c r="O53" s="297"/>
      <c r="P53" s="306" t="s">
        <v>3894</v>
      </c>
      <c r="Q53" s="297"/>
      <c r="R53" s="297" t="s">
        <v>3895</v>
      </c>
      <c r="S53" s="297"/>
    </row>
    <row r="54" spans="1:19" ht="15" x14ac:dyDescent="0.2">
      <c r="A54" s="297"/>
      <c r="B54" s="297"/>
      <c r="C54" s="297" t="s">
        <v>3882</v>
      </c>
      <c r="D54" s="297"/>
      <c r="E54" s="297"/>
      <c r="F54" s="297"/>
      <c r="G54" s="297"/>
      <c r="H54" s="297" t="s">
        <v>3896</v>
      </c>
      <c r="I54" s="297"/>
      <c r="J54" s="297"/>
      <c r="K54" s="297"/>
      <c r="L54" s="297" t="s">
        <v>3897</v>
      </c>
      <c r="M54" s="297"/>
      <c r="N54" s="297"/>
      <c r="O54" s="297"/>
      <c r="P54" s="305" t="s">
        <v>3775</v>
      </c>
      <c r="Q54" s="297"/>
      <c r="R54" s="297" t="s">
        <v>3898</v>
      </c>
      <c r="S54" s="297"/>
    </row>
    <row r="55" spans="1:19" ht="15" x14ac:dyDescent="0.2">
      <c r="A55" s="297"/>
      <c r="B55" s="297"/>
      <c r="C55" s="297" t="s">
        <v>3899</v>
      </c>
      <c r="D55" s="297"/>
      <c r="E55" s="297"/>
      <c r="F55" s="297"/>
      <c r="G55" s="297"/>
      <c r="H55" s="297" t="s">
        <v>3900</v>
      </c>
      <c r="I55" s="297"/>
      <c r="J55" s="297"/>
      <c r="K55" s="297"/>
      <c r="L55" s="297" t="s">
        <v>3901</v>
      </c>
      <c r="M55" s="297"/>
      <c r="N55" s="297"/>
      <c r="O55" s="297"/>
      <c r="P55" s="306" t="s">
        <v>3902</v>
      </c>
      <c r="Q55" s="297"/>
      <c r="R55" s="297" t="s">
        <v>3903</v>
      </c>
      <c r="S55" s="297"/>
    </row>
    <row r="56" spans="1:19" ht="15" x14ac:dyDescent="0.2">
      <c r="A56" s="297"/>
      <c r="B56" s="297"/>
      <c r="C56" s="297" t="s">
        <v>3757</v>
      </c>
      <c r="D56" s="297"/>
      <c r="E56" s="297"/>
      <c r="F56" s="297"/>
      <c r="G56" s="297"/>
      <c r="H56" s="297" t="s">
        <v>3904</v>
      </c>
      <c r="I56" s="297"/>
      <c r="J56" s="297"/>
      <c r="K56" s="297"/>
      <c r="L56" s="297"/>
      <c r="M56" s="297"/>
      <c r="N56" s="297"/>
      <c r="O56" s="297"/>
      <c r="P56" s="306" t="s">
        <v>3905</v>
      </c>
      <c r="Q56" s="297"/>
      <c r="R56" s="297" t="s">
        <v>3906</v>
      </c>
      <c r="S56" s="297"/>
    </row>
    <row r="57" spans="1:19" ht="15" x14ac:dyDescent="0.2">
      <c r="A57" s="297"/>
      <c r="B57" s="297"/>
      <c r="C57" s="297" t="s">
        <v>3907</v>
      </c>
      <c r="D57" s="297"/>
      <c r="E57" s="297"/>
      <c r="F57" s="297"/>
      <c r="G57" s="297"/>
      <c r="H57" s="297" t="s">
        <v>3908</v>
      </c>
      <c r="I57" s="297"/>
      <c r="J57" s="297"/>
      <c r="K57" s="297"/>
      <c r="L57" s="297"/>
      <c r="M57" s="297"/>
      <c r="N57" s="297"/>
      <c r="O57" s="297"/>
      <c r="P57" s="306" t="s">
        <v>363</v>
      </c>
      <c r="Q57" s="297"/>
      <c r="R57" s="297" t="s">
        <v>3909</v>
      </c>
      <c r="S57" s="297"/>
    </row>
    <row r="58" spans="1:19" ht="30" x14ac:dyDescent="0.2">
      <c r="A58" s="297"/>
      <c r="B58" s="297"/>
      <c r="C58" s="297"/>
      <c r="D58" s="297"/>
      <c r="E58" s="297"/>
      <c r="F58" s="297"/>
      <c r="G58" s="297"/>
      <c r="H58" s="297" t="s">
        <v>3910</v>
      </c>
      <c r="I58" s="297"/>
      <c r="J58" s="297"/>
      <c r="K58" s="297"/>
      <c r="L58" s="297"/>
      <c r="M58" s="297"/>
      <c r="N58" s="297"/>
      <c r="O58" s="297"/>
      <c r="P58" s="306" t="s">
        <v>3911</v>
      </c>
      <c r="Q58" s="297"/>
      <c r="R58" s="297" t="s">
        <v>3912</v>
      </c>
      <c r="S58" s="297"/>
    </row>
    <row r="59" spans="1:19" ht="15" x14ac:dyDescent="0.2">
      <c r="A59" s="297"/>
      <c r="B59" s="297"/>
      <c r="C59" s="292" t="s">
        <v>3913</v>
      </c>
      <c r="D59" s="297"/>
      <c r="E59" s="297"/>
      <c r="F59" s="297"/>
      <c r="G59" s="297"/>
      <c r="H59" s="297" t="s">
        <v>3914</v>
      </c>
      <c r="I59" s="297"/>
      <c r="J59" s="297"/>
      <c r="K59" s="297"/>
      <c r="L59" s="297"/>
      <c r="M59" s="297"/>
      <c r="N59" s="297"/>
      <c r="O59" s="297"/>
      <c r="P59" s="306" t="s">
        <v>3804</v>
      </c>
      <c r="Q59" s="297"/>
      <c r="R59" s="297" t="s">
        <v>3915</v>
      </c>
      <c r="S59" s="297"/>
    </row>
    <row r="60" spans="1:19" ht="15" x14ac:dyDescent="0.2">
      <c r="A60" s="297"/>
      <c r="B60" s="297"/>
      <c r="C60" s="297" t="s">
        <v>3916</v>
      </c>
      <c r="D60" s="297"/>
      <c r="E60" s="297"/>
      <c r="F60" s="297"/>
      <c r="G60" s="297"/>
      <c r="H60" s="297" t="s">
        <v>3917</v>
      </c>
      <c r="I60" s="297"/>
      <c r="J60" s="297"/>
      <c r="K60" s="297"/>
      <c r="L60" s="297"/>
      <c r="M60" s="297"/>
      <c r="N60" s="297"/>
      <c r="O60" s="297"/>
      <c r="P60" s="306" t="s">
        <v>3918</v>
      </c>
      <c r="Q60" s="297"/>
      <c r="R60" s="297" t="s">
        <v>3919</v>
      </c>
      <c r="S60" s="297"/>
    </row>
    <row r="61" spans="1:19" ht="15" x14ac:dyDescent="0.2">
      <c r="A61" s="297"/>
      <c r="B61" s="297"/>
      <c r="C61" s="297" t="s">
        <v>3920</v>
      </c>
      <c r="D61" s="297"/>
      <c r="E61" s="297"/>
      <c r="F61" s="297"/>
      <c r="G61" s="297"/>
      <c r="H61" s="297" t="s">
        <v>3921</v>
      </c>
      <c r="I61" s="297"/>
      <c r="J61" s="297"/>
      <c r="K61" s="297"/>
      <c r="L61" s="297"/>
      <c r="M61" s="297"/>
      <c r="N61" s="297"/>
      <c r="O61" s="297"/>
      <c r="P61" s="306" t="s">
        <v>3922</v>
      </c>
      <c r="Q61" s="297"/>
      <c r="R61" s="297" t="s">
        <v>3923</v>
      </c>
      <c r="S61" s="297"/>
    </row>
    <row r="62" spans="1:19" ht="15" x14ac:dyDescent="0.2">
      <c r="A62" s="297"/>
      <c r="B62" s="297"/>
      <c r="C62" s="297" t="s">
        <v>3924</v>
      </c>
      <c r="D62" s="297"/>
      <c r="E62" s="297"/>
      <c r="F62" s="297"/>
      <c r="G62" s="297"/>
      <c r="H62" s="297" t="s">
        <v>3811</v>
      </c>
      <c r="I62" s="297"/>
      <c r="J62" s="297"/>
      <c r="K62" s="297"/>
      <c r="L62" s="297"/>
      <c r="M62" s="297"/>
      <c r="N62" s="297"/>
      <c r="O62" s="297"/>
      <c r="P62" s="306" t="s">
        <v>3925</v>
      </c>
      <c r="Q62" s="297"/>
      <c r="R62" s="297" t="s">
        <v>3926</v>
      </c>
      <c r="S62" s="297"/>
    </row>
    <row r="63" spans="1:19" ht="15" x14ac:dyDescent="0.2">
      <c r="A63" s="297"/>
      <c r="B63" s="297"/>
      <c r="C63" s="297" t="s">
        <v>3927</v>
      </c>
      <c r="D63" s="297"/>
      <c r="E63" s="297"/>
      <c r="F63" s="297"/>
      <c r="G63" s="297"/>
      <c r="H63" s="297" t="s">
        <v>3928</v>
      </c>
      <c r="I63" s="297"/>
      <c r="J63" s="297"/>
      <c r="K63" s="297"/>
      <c r="L63" s="297"/>
      <c r="M63" s="297"/>
      <c r="N63" s="297"/>
      <c r="O63" s="297"/>
      <c r="P63" s="306" t="s">
        <v>3826</v>
      </c>
      <c r="Q63" s="297"/>
      <c r="R63" s="297" t="s">
        <v>3929</v>
      </c>
      <c r="S63" s="297"/>
    </row>
    <row r="64" spans="1:19" ht="15" x14ac:dyDescent="0.2">
      <c r="A64" s="297"/>
      <c r="B64" s="297"/>
      <c r="C64" s="297" t="s">
        <v>3930</v>
      </c>
      <c r="D64" s="297"/>
      <c r="E64" s="297"/>
      <c r="F64" s="297"/>
      <c r="G64" s="297"/>
      <c r="H64" s="297" t="s">
        <v>3931</v>
      </c>
      <c r="I64" s="297"/>
      <c r="J64" s="297"/>
      <c r="K64" s="297"/>
      <c r="L64" s="297"/>
      <c r="M64" s="297"/>
      <c r="N64" s="297"/>
      <c r="O64" s="297"/>
      <c r="P64" s="306" t="s">
        <v>3772</v>
      </c>
      <c r="Q64" s="297"/>
      <c r="R64" s="297" t="s">
        <v>3932</v>
      </c>
      <c r="S64" s="297"/>
    </row>
    <row r="65" spans="1:19" ht="30" x14ac:dyDescent="0.2">
      <c r="A65" s="297"/>
      <c r="B65" s="297"/>
      <c r="C65" s="297" t="s">
        <v>3933</v>
      </c>
      <c r="D65" s="297"/>
      <c r="E65" s="297"/>
      <c r="F65" s="297"/>
      <c r="G65" s="297"/>
      <c r="H65" s="297" t="s">
        <v>3819</v>
      </c>
      <c r="I65" s="297"/>
      <c r="J65" s="297"/>
      <c r="K65" s="297"/>
      <c r="L65" s="297"/>
      <c r="M65" s="297"/>
      <c r="N65" s="297"/>
      <c r="O65" s="297"/>
      <c r="P65" s="297"/>
      <c r="Q65" s="297"/>
      <c r="R65" s="297" t="s">
        <v>3934</v>
      </c>
      <c r="S65" s="297"/>
    </row>
    <row r="66" spans="1:19" ht="15" x14ac:dyDescent="0.2">
      <c r="A66" s="297"/>
      <c r="B66" s="297"/>
      <c r="C66" s="297" t="s">
        <v>3935</v>
      </c>
      <c r="D66" s="297"/>
      <c r="E66" s="297"/>
      <c r="F66" s="297"/>
      <c r="G66" s="297"/>
      <c r="H66" s="297" t="s">
        <v>3936</v>
      </c>
      <c r="I66" s="297"/>
      <c r="J66" s="297"/>
      <c r="K66" s="297"/>
      <c r="L66" s="297"/>
      <c r="M66" s="297"/>
      <c r="N66" s="297"/>
      <c r="O66" s="297"/>
      <c r="P66" s="297"/>
      <c r="Q66" s="297"/>
      <c r="R66" s="297" t="s">
        <v>3937</v>
      </c>
      <c r="S66" s="297"/>
    </row>
    <row r="67" spans="1:19" ht="15" x14ac:dyDescent="0.2">
      <c r="A67" s="297"/>
      <c r="B67" s="297"/>
      <c r="C67" s="297" t="s">
        <v>3938</v>
      </c>
      <c r="D67" s="297"/>
      <c r="E67" s="297"/>
      <c r="F67" s="297"/>
      <c r="G67" s="297"/>
      <c r="H67" s="297" t="s">
        <v>3939</v>
      </c>
      <c r="I67" s="297"/>
      <c r="J67" s="297"/>
      <c r="K67" s="297"/>
      <c r="L67" s="297"/>
      <c r="M67" s="297"/>
      <c r="N67" s="297"/>
      <c r="O67" s="297"/>
      <c r="P67" s="297"/>
      <c r="Q67" s="297"/>
      <c r="R67" s="297" t="s">
        <v>3940</v>
      </c>
      <c r="S67" s="297"/>
    </row>
    <row r="68" spans="1:19" ht="15" x14ac:dyDescent="0.2">
      <c r="A68" s="297"/>
      <c r="B68" s="297"/>
      <c r="C68" s="297" t="s">
        <v>3941</v>
      </c>
      <c r="D68" s="297"/>
      <c r="E68" s="297"/>
      <c r="F68" s="297"/>
      <c r="G68" s="297"/>
      <c r="H68" s="297" t="s">
        <v>3942</v>
      </c>
      <c r="I68" s="297"/>
      <c r="J68" s="297"/>
      <c r="K68" s="297"/>
      <c r="L68" s="297"/>
      <c r="M68" s="297"/>
      <c r="N68" s="297"/>
      <c r="O68" s="297"/>
      <c r="P68" s="297"/>
      <c r="Q68" s="297"/>
      <c r="R68" s="297" t="s">
        <v>3943</v>
      </c>
      <c r="S68" s="297"/>
    </row>
    <row r="69" spans="1:19" ht="15" x14ac:dyDescent="0.2">
      <c r="A69" s="297"/>
      <c r="B69" s="297"/>
      <c r="C69" s="297" t="s">
        <v>3944</v>
      </c>
      <c r="D69" s="297"/>
      <c r="E69" s="297"/>
      <c r="F69" s="297"/>
      <c r="G69" s="297"/>
      <c r="H69" s="297" t="s">
        <v>3945</v>
      </c>
      <c r="I69" s="297"/>
      <c r="J69" s="297"/>
      <c r="K69" s="297"/>
      <c r="L69" s="297"/>
      <c r="M69" s="297"/>
      <c r="N69" s="297"/>
      <c r="O69" s="297"/>
      <c r="P69" s="297"/>
      <c r="Q69" s="297"/>
      <c r="R69" s="297" t="s">
        <v>3946</v>
      </c>
      <c r="S69" s="297"/>
    </row>
    <row r="70" spans="1:19" ht="15" x14ac:dyDescent="0.2">
      <c r="A70" s="297"/>
      <c r="B70" s="297"/>
      <c r="C70" s="297" t="s">
        <v>3947</v>
      </c>
      <c r="D70" s="297"/>
      <c r="E70" s="297"/>
      <c r="F70" s="297"/>
      <c r="G70" s="297"/>
      <c r="H70" s="297" t="s">
        <v>3948</v>
      </c>
      <c r="I70" s="297"/>
      <c r="J70" s="297"/>
      <c r="K70" s="297"/>
      <c r="L70" s="297"/>
      <c r="M70" s="297"/>
      <c r="N70" s="297"/>
      <c r="O70" s="297"/>
      <c r="P70" s="297"/>
      <c r="Q70" s="297"/>
      <c r="R70" s="297" t="s">
        <v>3949</v>
      </c>
      <c r="S70" s="297"/>
    </row>
    <row r="71" spans="1:19" ht="15" x14ac:dyDescent="0.2">
      <c r="A71" s="297"/>
      <c r="B71" s="297"/>
      <c r="C71" s="297" t="s">
        <v>3759</v>
      </c>
      <c r="D71" s="297"/>
      <c r="E71" s="297"/>
      <c r="F71" s="297"/>
      <c r="G71" s="297"/>
      <c r="H71" s="297" t="s">
        <v>3950</v>
      </c>
      <c r="I71" s="297"/>
      <c r="J71" s="297"/>
      <c r="K71" s="297"/>
      <c r="L71" s="297"/>
      <c r="M71" s="297"/>
      <c r="N71" s="297"/>
      <c r="O71" s="297"/>
      <c r="P71" s="297"/>
      <c r="Q71" s="297"/>
      <c r="R71" s="297" t="s">
        <v>3951</v>
      </c>
      <c r="S71" s="297"/>
    </row>
    <row r="72" spans="1:19" ht="15" x14ac:dyDescent="0.2">
      <c r="A72" s="297"/>
      <c r="B72" s="297"/>
      <c r="C72" s="297" t="s">
        <v>3952</v>
      </c>
      <c r="D72" s="297"/>
      <c r="E72" s="297"/>
      <c r="F72" s="297"/>
      <c r="G72" s="297"/>
      <c r="H72" s="297" t="s">
        <v>3839</v>
      </c>
      <c r="I72" s="297"/>
      <c r="J72" s="297"/>
      <c r="K72" s="297"/>
      <c r="L72" s="297"/>
      <c r="M72" s="297"/>
      <c r="N72" s="297"/>
      <c r="O72" s="297"/>
      <c r="P72" s="297"/>
      <c r="Q72" s="297"/>
      <c r="R72" s="297" t="s">
        <v>3908</v>
      </c>
      <c r="S72" s="297"/>
    </row>
    <row r="73" spans="1:19" ht="15" x14ac:dyDescent="0.2">
      <c r="A73" s="297"/>
      <c r="B73" s="297"/>
      <c r="C73" s="297" t="s">
        <v>3953</v>
      </c>
      <c r="D73" s="297"/>
      <c r="E73" s="297"/>
      <c r="F73" s="297"/>
      <c r="G73" s="297"/>
      <c r="H73" s="297" t="s">
        <v>3954</v>
      </c>
      <c r="I73" s="297"/>
      <c r="J73" s="297"/>
      <c r="K73" s="297"/>
      <c r="L73" s="297"/>
      <c r="M73" s="297"/>
      <c r="N73" s="297"/>
      <c r="O73" s="297"/>
      <c r="P73" s="297"/>
      <c r="Q73" s="297"/>
      <c r="R73" s="297" t="s">
        <v>3955</v>
      </c>
      <c r="S73" s="297"/>
    </row>
    <row r="74" spans="1:19" ht="15" x14ac:dyDescent="0.2">
      <c r="A74" s="297"/>
      <c r="B74" s="297"/>
      <c r="C74" s="297" t="s">
        <v>3956</v>
      </c>
      <c r="D74" s="297"/>
      <c r="E74" s="297"/>
      <c r="F74" s="297"/>
      <c r="G74" s="297"/>
      <c r="H74" s="297" t="s">
        <v>3957</v>
      </c>
      <c r="I74" s="297"/>
      <c r="J74" s="297"/>
      <c r="K74" s="297"/>
      <c r="L74" s="297"/>
      <c r="M74" s="297"/>
      <c r="N74" s="297"/>
      <c r="O74" s="297"/>
      <c r="P74" s="297"/>
      <c r="Q74" s="297"/>
      <c r="R74" s="297" t="s">
        <v>3958</v>
      </c>
      <c r="S74" s="297"/>
    </row>
    <row r="75" spans="1:19" ht="15" x14ac:dyDescent="0.2">
      <c r="A75" s="297"/>
      <c r="B75" s="297"/>
      <c r="C75" s="297" t="s">
        <v>3959</v>
      </c>
      <c r="D75" s="297"/>
      <c r="E75" s="297"/>
      <c r="F75" s="297"/>
      <c r="G75" s="297"/>
      <c r="H75" s="297" t="s">
        <v>3960</v>
      </c>
      <c r="I75" s="297"/>
      <c r="J75" s="297"/>
      <c r="K75" s="297"/>
      <c r="L75" s="297"/>
      <c r="M75" s="297"/>
      <c r="N75" s="297"/>
      <c r="O75" s="297"/>
      <c r="P75" s="297"/>
      <c r="Q75" s="297"/>
      <c r="R75" s="297" t="s">
        <v>3961</v>
      </c>
      <c r="S75" s="297"/>
    </row>
    <row r="76" spans="1:19" ht="15" x14ac:dyDescent="0.2">
      <c r="A76" s="297"/>
      <c r="B76" s="297"/>
      <c r="C76" s="297" t="s">
        <v>3962</v>
      </c>
      <c r="D76" s="297"/>
      <c r="E76" s="297"/>
      <c r="F76" s="297"/>
      <c r="G76" s="297"/>
      <c r="H76" s="297" t="s">
        <v>3963</v>
      </c>
      <c r="I76" s="297"/>
      <c r="J76" s="297"/>
      <c r="K76" s="297"/>
      <c r="L76" s="297"/>
      <c r="M76" s="297"/>
      <c r="N76" s="297"/>
      <c r="O76" s="297"/>
      <c r="P76" s="297"/>
      <c r="Q76" s="297"/>
      <c r="R76" s="297" t="s">
        <v>3964</v>
      </c>
      <c r="S76" s="297"/>
    </row>
    <row r="77" spans="1:19" ht="15" x14ac:dyDescent="0.2">
      <c r="A77" s="297"/>
      <c r="B77" s="297"/>
      <c r="C77" s="297" t="s">
        <v>3965</v>
      </c>
      <c r="D77" s="297"/>
      <c r="E77" s="297"/>
      <c r="F77" s="297"/>
      <c r="G77" s="297"/>
      <c r="H77" s="297"/>
      <c r="I77" s="297"/>
      <c r="J77" s="297"/>
      <c r="K77" s="297"/>
      <c r="L77" s="297"/>
      <c r="M77" s="297"/>
      <c r="N77" s="297"/>
      <c r="O77" s="297"/>
      <c r="P77" s="297"/>
      <c r="Q77" s="297"/>
      <c r="R77" s="297" t="s">
        <v>3966</v>
      </c>
      <c r="S77" s="297"/>
    </row>
    <row r="78" spans="1:19" ht="15" x14ac:dyDescent="0.2">
      <c r="A78" s="297"/>
      <c r="B78" s="297"/>
      <c r="C78" s="297" t="s">
        <v>3967</v>
      </c>
      <c r="D78" s="297"/>
      <c r="E78" s="297"/>
      <c r="F78" s="297"/>
      <c r="G78" s="297"/>
      <c r="H78" s="297"/>
      <c r="I78" s="297"/>
      <c r="J78" s="297"/>
      <c r="K78" s="297"/>
      <c r="L78" s="297"/>
      <c r="M78" s="297"/>
      <c r="N78" s="297"/>
      <c r="O78" s="297"/>
      <c r="P78" s="297"/>
      <c r="Q78" s="297"/>
      <c r="R78" s="297" t="s">
        <v>3968</v>
      </c>
      <c r="S78" s="297"/>
    </row>
    <row r="79" spans="1:19" ht="15" x14ac:dyDescent="0.2">
      <c r="A79" s="297"/>
      <c r="B79" s="297"/>
      <c r="C79" s="297" t="s">
        <v>3969</v>
      </c>
      <c r="D79" s="297"/>
      <c r="E79" s="297"/>
      <c r="F79" s="297"/>
      <c r="G79" s="297"/>
      <c r="H79" s="297"/>
      <c r="I79" s="297"/>
      <c r="J79" s="297"/>
      <c r="K79" s="297"/>
      <c r="L79" s="297"/>
      <c r="M79" s="297"/>
      <c r="N79" s="297"/>
      <c r="O79" s="297"/>
      <c r="P79" s="297"/>
      <c r="Q79" s="297"/>
      <c r="R79" s="297" t="s">
        <v>3970</v>
      </c>
      <c r="S79" s="297"/>
    </row>
    <row r="80" spans="1:19" ht="15" x14ac:dyDescent="0.2">
      <c r="A80" s="297"/>
      <c r="B80" s="297"/>
      <c r="C80" s="297" t="s">
        <v>3971</v>
      </c>
      <c r="D80" s="297"/>
      <c r="E80" s="297"/>
      <c r="F80" s="297"/>
      <c r="G80" s="297"/>
      <c r="H80" s="297"/>
      <c r="I80" s="297"/>
      <c r="J80" s="297"/>
      <c r="K80" s="297"/>
      <c r="L80" s="297"/>
      <c r="M80" s="297"/>
      <c r="N80" s="297"/>
      <c r="O80" s="297"/>
      <c r="P80" s="297"/>
      <c r="Q80" s="297"/>
      <c r="R80" s="297" t="s">
        <v>3972</v>
      </c>
      <c r="S80" s="297"/>
    </row>
    <row r="81" spans="1:19" ht="15" x14ac:dyDescent="0.2">
      <c r="A81" s="297"/>
      <c r="B81" s="297"/>
      <c r="C81" s="297" t="s">
        <v>3973</v>
      </c>
      <c r="D81" s="297"/>
      <c r="E81" s="297"/>
      <c r="F81" s="297"/>
      <c r="G81" s="297"/>
      <c r="H81" s="297"/>
      <c r="I81" s="297"/>
      <c r="J81" s="297"/>
      <c r="K81" s="297"/>
      <c r="L81" s="297"/>
      <c r="M81" s="297"/>
      <c r="N81" s="297"/>
      <c r="O81" s="297"/>
      <c r="P81" s="297"/>
      <c r="Q81" s="297"/>
      <c r="R81" s="297" t="s">
        <v>3974</v>
      </c>
      <c r="S81" s="297"/>
    </row>
    <row r="82" spans="1:19" ht="15" x14ac:dyDescent="0.2">
      <c r="A82" s="297"/>
      <c r="B82" s="297"/>
      <c r="C82" s="297" t="s">
        <v>3975</v>
      </c>
      <c r="D82" s="297"/>
      <c r="E82" s="297"/>
      <c r="F82" s="297"/>
      <c r="G82" s="297"/>
      <c r="H82" s="297"/>
      <c r="I82" s="297"/>
      <c r="J82" s="297"/>
      <c r="K82" s="297"/>
      <c r="L82" s="297"/>
      <c r="M82" s="297"/>
      <c r="N82" s="297"/>
      <c r="O82" s="297"/>
      <c r="P82" s="297"/>
      <c r="Q82" s="297"/>
      <c r="R82" s="297" t="s">
        <v>3976</v>
      </c>
      <c r="S82" s="297"/>
    </row>
    <row r="83" spans="1:19" ht="15" x14ac:dyDescent="0.2">
      <c r="A83" s="297"/>
      <c r="B83" s="297"/>
      <c r="C83" s="297" t="s">
        <v>3977</v>
      </c>
      <c r="D83" s="297"/>
      <c r="E83" s="297"/>
      <c r="F83" s="297"/>
      <c r="G83" s="297"/>
      <c r="H83" s="297"/>
      <c r="I83" s="297"/>
      <c r="J83" s="297"/>
      <c r="K83" s="297"/>
      <c r="L83" s="297"/>
      <c r="M83" s="297"/>
      <c r="N83" s="297"/>
      <c r="O83" s="297"/>
      <c r="P83" s="297"/>
      <c r="Q83" s="297"/>
      <c r="R83" s="297" t="s">
        <v>3978</v>
      </c>
      <c r="S83" s="297"/>
    </row>
    <row r="84" spans="1:19" ht="15" x14ac:dyDescent="0.2">
      <c r="A84" s="297"/>
      <c r="B84" s="297"/>
      <c r="C84" s="297" t="s">
        <v>3979</v>
      </c>
      <c r="D84" s="297"/>
      <c r="E84" s="297"/>
      <c r="F84" s="297"/>
      <c r="G84" s="297"/>
      <c r="H84" s="297"/>
      <c r="I84" s="297"/>
      <c r="J84" s="297"/>
      <c r="K84" s="297"/>
      <c r="L84" s="297"/>
      <c r="M84" s="297"/>
      <c r="N84" s="297"/>
      <c r="O84" s="297"/>
      <c r="P84" s="297"/>
      <c r="Q84" s="297"/>
      <c r="R84" s="297" t="s">
        <v>3980</v>
      </c>
      <c r="S84" s="297"/>
    </row>
    <row r="85" spans="1:19" ht="15" x14ac:dyDescent="0.2">
      <c r="A85" s="297"/>
      <c r="B85" s="297"/>
      <c r="C85" s="297" t="s">
        <v>3981</v>
      </c>
      <c r="D85" s="297"/>
      <c r="E85" s="297"/>
      <c r="F85" s="297"/>
      <c r="G85" s="297"/>
      <c r="H85" s="297"/>
      <c r="I85" s="297"/>
      <c r="J85" s="297"/>
      <c r="K85" s="297"/>
      <c r="L85" s="297"/>
      <c r="M85" s="297"/>
      <c r="N85" s="297"/>
      <c r="O85" s="297"/>
      <c r="P85" s="297"/>
      <c r="Q85" s="297"/>
      <c r="R85" s="297" t="s">
        <v>3982</v>
      </c>
      <c r="S85" s="297"/>
    </row>
    <row r="86" spans="1:19" ht="15" x14ac:dyDescent="0.2">
      <c r="A86" s="297"/>
      <c r="B86" s="297"/>
      <c r="C86" s="297" t="s">
        <v>3720</v>
      </c>
      <c r="D86" s="297"/>
      <c r="E86" s="297"/>
      <c r="F86" s="297"/>
      <c r="G86" s="297"/>
      <c r="H86" s="297"/>
      <c r="I86" s="297"/>
      <c r="J86" s="297"/>
      <c r="K86" s="297"/>
      <c r="L86" s="297"/>
      <c r="M86" s="297"/>
      <c r="N86" s="297"/>
      <c r="O86" s="297"/>
      <c r="P86" s="297"/>
      <c r="Q86" s="297"/>
      <c r="R86" s="297" t="s">
        <v>3983</v>
      </c>
      <c r="S86" s="297"/>
    </row>
    <row r="87" spans="1:19" ht="15" x14ac:dyDescent="0.2">
      <c r="A87" s="297"/>
      <c r="B87" s="297"/>
      <c r="C87" s="297" t="s">
        <v>3984</v>
      </c>
      <c r="D87" s="297"/>
      <c r="E87" s="297"/>
      <c r="F87" s="297"/>
      <c r="G87" s="297"/>
      <c r="H87" s="297"/>
      <c r="I87" s="297"/>
      <c r="J87" s="297"/>
      <c r="K87" s="297"/>
      <c r="L87" s="297"/>
      <c r="M87" s="297"/>
      <c r="N87" s="297"/>
      <c r="O87" s="297"/>
      <c r="P87" s="297"/>
      <c r="Q87" s="297"/>
      <c r="R87" s="297" t="s">
        <v>3985</v>
      </c>
      <c r="S87" s="297"/>
    </row>
    <row r="88" spans="1:19" ht="15" x14ac:dyDescent="0.2">
      <c r="A88" s="297"/>
      <c r="B88" s="297"/>
      <c r="C88" s="297" t="s">
        <v>3986</v>
      </c>
      <c r="D88" s="297"/>
      <c r="E88" s="297"/>
      <c r="F88" s="297"/>
      <c r="G88" s="297"/>
      <c r="H88" s="297"/>
      <c r="I88" s="297"/>
      <c r="J88" s="297"/>
      <c r="K88" s="297"/>
      <c r="L88" s="297"/>
      <c r="M88" s="297"/>
      <c r="N88" s="297"/>
      <c r="O88" s="297"/>
      <c r="P88" s="297"/>
      <c r="Q88" s="297"/>
      <c r="R88" s="297" t="s">
        <v>3987</v>
      </c>
      <c r="S88" s="297"/>
    </row>
    <row r="89" spans="1:19" ht="15" x14ac:dyDescent="0.2">
      <c r="A89" s="297"/>
      <c r="B89" s="297"/>
      <c r="C89" s="297" t="s">
        <v>3988</v>
      </c>
      <c r="D89" s="297"/>
      <c r="E89" s="297"/>
      <c r="F89" s="297"/>
      <c r="G89" s="297"/>
      <c r="H89" s="297"/>
      <c r="I89" s="297"/>
      <c r="J89" s="297"/>
      <c r="K89" s="297"/>
      <c r="L89" s="297"/>
      <c r="M89" s="297"/>
      <c r="N89" s="297"/>
      <c r="O89" s="297"/>
      <c r="P89" s="297"/>
      <c r="Q89" s="297"/>
      <c r="R89" s="297" t="s">
        <v>3989</v>
      </c>
      <c r="S89" s="297"/>
    </row>
    <row r="90" spans="1:19" ht="15" x14ac:dyDescent="0.2">
      <c r="A90" s="297"/>
      <c r="B90" s="297"/>
      <c r="C90" s="297" t="s">
        <v>3990</v>
      </c>
      <c r="D90" s="297"/>
      <c r="E90" s="297"/>
      <c r="F90" s="297"/>
      <c r="G90" s="297"/>
      <c r="H90" s="297"/>
      <c r="I90" s="297"/>
      <c r="J90" s="297"/>
      <c r="K90" s="297"/>
      <c r="L90" s="297"/>
      <c r="M90" s="297"/>
      <c r="N90" s="297"/>
      <c r="O90" s="297"/>
      <c r="P90" s="297"/>
      <c r="Q90" s="297"/>
      <c r="R90" s="297" t="s">
        <v>3991</v>
      </c>
      <c r="S90" s="297"/>
    </row>
    <row r="91" spans="1:19" ht="15" x14ac:dyDescent="0.2">
      <c r="A91" s="297"/>
      <c r="B91" s="297"/>
      <c r="C91" s="297" t="s">
        <v>3992</v>
      </c>
      <c r="D91" s="297"/>
      <c r="E91" s="297"/>
      <c r="F91" s="297"/>
      <c r="G91" s="297"/>
      <c r="H91" s="297"/>
      <c r="I91" s="297"/>
      <c r="J91" s="297"/>
      <c r="K91" s="297"/>
      <c r="L91" s="297"/>
      <c r="M91" s="297"/>
      <c r="N91" s="297"/>
      <c r="O91" s="297"/>
      <c r="P91" s="297"/>
      <c r="Q91" s="297"/>
      <c r="R91" s="297" t="s">
        <v>3993</v>
      </c>
      <c r="S91" s="297"/>
    </row>
    <row r="92" spans="1:19" ht="15" x14ac:dyDescent="0.2">
      <c r="A92" s="297"/>
      <c r="B92" s="297"/>
      <c r="C92" s="297" t="s">
        <v>3994</v>
      </c>
      <c r="D92" s="297"/>
      <c r="E92" s="297"/>
      <c r="F92" s="297"/>
      <c r="G92" s="297"/>
      <c r="H92" s="297"/>
      <c r="I92" s="297"/>
      <c r="J92" s="297"/>
      <c r="K92" s="297"/>
      <c r="L92" s="297"/>
      <c r="M92" s="297"/>
      <c r="N92" s="297"/>
      <c r="O92" s="297"/>
      <c r="P92" s="297"/>
      <c r="Q92" s="297"/>
      <c r="R92" s="297" t="s">
        <v>3995</v>
      </c>
      <c r="S92" s="297"/>
    </row>
    <row r="93" spans="1:19" ht="15" x14ac:dyDescent="0.2">
      <c r="A93" s="297"/>
      <c r="B93" s="297"/>
      <c r="C93" s="297" t="s">
        <v>3996</v>
      </c>
      <c r="D93" s="297"/>
      <c r="E93" s="297"/>
      <c r="F93" s="297"/>
      <c r="G93" s="297"/>
      <c r="H93" s="297"/>
      <c r="I93" s="297"/>
      <c r="J93" s="297"/>
      <c r="K93" s="297"/>
      <c r="L93" s="297"/>
      <c r="M93" s="297"/>
      <c r="N93" s="297"/>
      <c r="O93" s="297"/>
      <c r="P93" s="297"/>
      <c r="Q93" s="297"/>
      <c r="R93" s="297" t="s">
        <v>3997</v>
      </c>
      <c r="S93" s="297"/>
    </row>
    <row r="94" spans="1:19" ht="15" x14ac:dyDescent="0.2">
      <c r="A94" s="297"/>
      <c r="B94" s="297"/>
      <c r="C94" s="297" t="s">
        <v>3742</v>
      </c>
      <c r="D94" s="297"/>
      <c r="E94" s="297"/>
      <c r="F94" s="297"/>
      <c r="G94" s="297"/>
      <c r="H94" s="297"/>
      <c r="I94" s="297"/>
      <c r="J94" s="297"/>
      <c r="K94" s="297"/>
      <c r="L94" s="297"/>
      <c r="M94" s="297"/>
      <c r="N94" s="297"/>
      <c r="O94" s="297"/>
      <c r="P94" s="297"/>
      <c r="Q94" s="297"/>
      <c r="R94" s="297" t="s">
        <v>3998</v>
      </c>
      <c r="S94" s="297"/>
    </row>
    <row r="95" spans="1:19" ht="15" x14ac:dyDescent="0.2">
      <c r="A95" s="297"/>
      <c r="B95" s="297"/>
      <c r="C95" s="297" t="s">
        <v>3999</v>
      </c>
      <c r="D95" s="297"/>
      <c r="E95" s="297"/>
      <c r="F95" s="297"/>
      <c r="G95" s="297"/>
      <c r="H95" s="297"/>
      <c r="I95" s="297"/>
      <c r="J95" s="297"/>
      <c r="K95" s="297"/>
      <c r="L95" s="297"/>
      <c r="M95" s="297"/>
      <c r="N95" s="297"/>
      <c r="O95" s="297"/>
      <c r="P95" s="297"/>
      <c r="Q95" s="297"/>
      <c r="R95" s="297" t="s">
        <v>4000</v>
      </c>
      <c r="S95" s="297"/>
    </row>
    <row r="96" spans="1:19" ht="15" x14ac:dyDescent="0.2">
      <c r="A96" s="297"/>
      <c r="B96" s="297"/>
      <c r="C96" s="297" t="s">
        <v>4001</v>
      </c>
      <c r="D96" s="297"/>
      <c r="E96" s="297"/>
      <c r="F96" s="297"/>
      <c r="G96" s="297"/>
      <c r="H96" s="297"/>
      <c r="I96" s="297"/>
      <c r="J96" s="297"/>
      <c r="K96" s="297"/>
      <c r="L96" s="297"/>
      <c r="M96" s="297"/>
      <c r="N96" s="297"/>
      <c r="O96" s="297"/>
      <c r="P96" s="297"/>
      <c r="Q96" s="297"/>
      <c r="R96" s="297" t="s">
        <v>4002</v>
      </c>
      <c r="S96" s="297"/>
    </row>
    <row r="97" spans="1:19" ht="15" x14ac:dyDescent="0.2">
      <c r="A97" s="297"/>
      <c r="B97" s="297"/>
      <c r="C97" s="297" t="s">
        <v>4003</v>
      </c>
      <c r="D97" s="297"/>
      <c r="E97" s="297"/>
      <c r="F97" s="297"/>
      <c r="G97" s="297"/>
      <c r="H97" s="297"/>
      <c r="I97" s="297"/>
      <c r="J97" s="297"/>
      <c r="K97" s="297"/>
      <c r="L97" s="297"/>
      <c r="M97" s="297"/>
      <c r="N97" s="297"/>
      <c r="O97" s="297"/>
      <c r="P97" s="297"/>
      <c r="Q97" s="297"/>
      <c r="R97" s="297" t="s">
        <v>4004</v>
      </c>
      <c r="S97" s="297"/>
    </row>
    <row r="98" spans="1:19" ht="15" x14ac:dyDescent="0.2">
      <c r="A98" s="297"/>
      <c r="B98" s="297"/>
      <c r="C98" s="297" t="s">
        <v>4005</v>
      </c>
      <c r="D98" s="297"/>
      <c r="E98" s="297"/>
      <c r="F98" s="297"/>
      <c r="G98" s="297"/>
      <c r="H98" s="297"/>
      <c r="I98" s="297"/>
      <c r="J98" s="297"/>
      <c r="K98" s="297"/>
      <c r="L98" s="297"/>
      <c r="M98" s="297"/>
      <c r="N98" s="297"/>
      <c r="O98" s="297"/>
      <c r="P98" s="297"/>
      <c r="Q98" s="297"/>
      <c r="R98" s="297" t="s">
        <v>4006</v>
      </c>
      <c r="S98" s="297"/>
    </row>
    <row r="99" spans="1:19" ht="15" x14ac:dyDescent="0.2">
      <c r="A99" s="297"/>
      <c r="B99" s="297"/>
      <c r="C99" s="297" t="s">
        <v>4007</v>
      </c>
      <c r="D99" s="297"/>
      <c r="E99" s="297"/>
      <c r="F99" s="297"/>
      <c r="G99" s="297"/>
      <c r="H99" s="297"/>
      <c r="I99" s="297"/>
      <c r="J99" s="297"/>
      <c r="K99" s="297"/>
      <c r="L99" s="297"/>
      <c r="M99" s="297"/>
      <c r="N99" s="297"/>
      <c r="O99" s="297"/>
      <c r="P99" s="297"/>
      <c r="Q99" s="297"/>
      <c r="R99" s="297" t="s">
        <v>4008</v>
      </c>
      <c r="S99" s="297"/>
    </row>
    <row r="100" spans="1:19" ht="15" x14ac:dyDescent="0.2">
      <c r="A100" s="297"/>
      <c r="B100" s="297"/>
      <c r="C100" s="297" t="s">
        <v>4009</v>
      </c>
      <c r="D100" s="297"/>
      <c r="E100" s="297"/>
      <c r="F100" s="297"/>
      <c r="G100" s="297"/>
      <c r="H100" s="297"/>
      <c r="I100" s="297"/>
      <c r="J100" s="297"/>
      <c r="K100" s="297"/>
      <c r="L100" s="297"/>
      <c r="M100" s="297"/>
      <c r="N100" s="297"/>
      <c r="O100" s="297"/>
      <c r="P100" s="297"/>
      <c r="Q100" s="297"/>
      <c r="R100" s="297" t="s">
        <v>4010</v>
      </c>
      <c r="S100" s="297"/>
    </row>
    <row r="101" spans="1:19" ht="15" x14ac:dyDescent="0.2">
      <c r="A101" s="297"/>
      <c r="B101" s="297"/>
      <c r="C101" s="297" t="s">
        <v>4011</v>
      </c>
      <c r="D101" s="297"/>
      <c r="E101" s="297"/>
      <c r="F101" s="297"/>
      <c r="G101" s="297"/>
      <c r="H101" s="297"/>
      <c r="I101" s="297"/>
      <c r="J101" s="297"/>
      <c r="K101" s="297"/>
      <c r="L101" s="297"/>
      <c r="M101" s="297"/>
      <c r="N101" s="297"/>
      <c r="O101" s="297"/>
      <c r="P101" s="297"/>
      <c r="Q101" s="297"/>
      <c r="R101" s="297" t="s">
        <v>4012</v>
      </c>
      <c r="S101" s="297"/>
    </row>
    <row r="102" spans="1:19" ht="15" x14ac:dyDescent="0.2">
      <c r="A102" s="297"/>
      <c r="B102" s="297"/>
      <c r="C102" s="297" t="s">
        <v>4013</v>
      </c>
      <c r="D102" s="297"/>
      <c r="E102" s="297"/>
      <c r="F102" s="297"/>
      <c r="G102" s="297"/>
      <c r="H102" s="297"/>
      <c r="I102" s="297"/>
      <c r="J102" s="297"/>
      <c r="K102" s="297"/>
      <c r="L102" s="297"/>
      <c r="M102" s="297"/>
      <c r="N102" s="297"/>
      <c r="O102" s="297"/>
      <c r="P102" s="297"/>
      <c r="Q102" s="297"/>
      <c r="R102" s="297" t="s">
        <v>4014</v>
      </c>
      <c r="S102" s="297"/>
    </row>
    <row r="103" spans="1:19" ht="15" x14ac:dyDescent="0.2">
      <c r="A103" s="297"/>
      <c r="B103" s="297"/>
      <c r="C103" s="297" t="s">
        <v>3736</v>
      </c>
      <c r="D103" s="297"/>
      <c r="E103" s="297"/>
      <c r="F103" s="297"/>
      <c r="G103" s="297"/>
      <c r="H103" s="297"/>
      <c r="I103" s="297"/>
      <c r="J103" s="297"/>
      <c r="K103" s="297"/>
      <c r="L103" s="297"/>
      <c r="M103" s="297"/>
      <c r="N103" s="297"/>
      <c r="O103" s="297"/>
      <c r="P103" s="297"/>
      <c r="Q103" s="297"/>
      <c r="R103" s="297" t="s">
        <v>4015</v>
      </c>
      <c r="S103" s="297"/>
    </row>
    <row r="104" spans="1:19" ht="15" x14ac:dyDescent="0.2">
      <c r="A104" s="297"/>
      <c r="B104" s="297"/>
      <c r="C104" s="297" t="s">
        <v>4016</v>
      </c>
      <c r="D104" s="297"/>
      <c r="E104" s="297"/>
      <c r="F104" s="297"/>
      <c r="G104" s="297"/>
      <c r="H104" s="297"/>
      <c r="I104" s="297"/>
      <c r="J104" s="297"/>
      <c r="K104" s="297"/>
      <c r="L104" s="297"/>
      <c r="M104" s="297"/>
      <c r="N104" s="297"/>
      <c r="O104" s="297"/>
      <c r="P104" s="297"/>
      <c r="Q104" s="297"/>
      <c r="R104" s="297" t="s">
        <v>4017</v>
      </c>
      <c r="S104" s="297"/>
    </row>
    <row r="105" spans="1:19" ht="15" x14ac:dyDescent="0.2">
      <c r="A105" s="297"/>
      <c r="B105" s="297"/>
      <c r="C105" s="297"/>
      <c r="D105" s="297"/>
      <c r="E105" s="297"/>
      <c r="F105" s="297"/>
      <c r="G105" s="297"/>
      <c r="H105" s="297"/>
      <c r="I105" s="297"/>
      <c r="J105" s="297"/>
      <c r="K105" s="297"/>
      <c r="L105" s="297"/>
      <c r="M105" s="297"/>
      <c r="N105" s="297"/>
      <c r="O105" s="297"/>
      <c r="P105" s="297"/>
      <c r="Q105" s="297"/>
      <c r="R105" s="297" t="s">
        <v>4018</v>
      </c>
      <c r="S105" s="297"/>
    </row>
    <row r="106" spans="1:19" ht="15" x14ac:dyDescent="0.2">
      <c r="A106" s="297"/>
      <c r="B106" s="297"/>
      <c r="C106" s="292" t="s">
        <v>4019</v>
      </c>
      <c r="D106" s="297"/>
      <c r="E106" s="297"/>
      <c r="F106" s="297"/>
      <c r="G106" s="297"/>
      <c r="H106" s="297"/>
      <c r="I106" s="297"/>
      <c r="J106" s="297"/>
      <c r="K106" s="297"/>
      <c r="L106" s="297"/>
      <c r="M106" s="297"/>
      <c r="N106" s="297"/>
      <c r="O106" s="297"/>
      <c r="P106" s="297"/>
      <c r="Q106" s="297"/>
      <c r="R106" s="297" t="s">
        <v>4020</v>
      </c>
      <c r="S106" s="297"/>
    </row>
    <row r="107" spans="1:19" ht="15" x14ac:dyDescent="0.2">
      <c r="A107" s="297"/>
      <c r="B107" s="297"/>
      <c r="C107" s="297" t="s">
        <v>4021</v>
      </c>
      <c r="D107" s="297"/>
      <c r="E107" s="297"/>
      <c r="F107" s="297"/>
      <c r="G107" s="297"/>
      <c r="H107" s="297"/>
      <c r="I107" s="297"/>
      <c r="J107" s="297"/>
      <c r="K107" s="297"/>
      <c r="L107" s="297"/>
      <c r="M107" s="297"/>
      <c r="N107" s="297"/>
      <c r="O107" s="297"/>
      <c r="P107" s="297"/>
      <c r="Q107" s="297"/>
      <c r="R107" s="297"/>
      <c r="S107" s="297"/>
    </row>
    <row r="108" spans="1:19" ht="15" x14ac:dyDescent="0.2">
      <c r="A108" s="297"/>
      <c r="B108" s="297"/>
      <c r="C108" s="297" t="s">
        <v>4022</v>
      </c>
      <c r="D108" s="297"/>
      <c r="E108" s="297"/>
      <c r="F108" s="297"/>
      <c r="G108" s="297"/>
      <c r="H108" s="297"/>
      <c r="I108" s="297"/>
      <c r="J108" s="297"/>
      <c r="K108" s="297"/>
      <c r="L108" s="297"/>
      <c r="M108" s="297"/>
      <c r="N108" s="297"/>
      <c r="O108" s="297"/>
      <c r="P108" s="297"/>
      <c r="Q108" s="297"/>
      <c r="R108" s="297"/>
      <c r="S108" s="297"/>
    </row>
    <row r="109" spans="1:19" ht="15" x14ac:dyDescent="0.2">
      <c r="A109" s="297"/>
      <c r="B109" s="297"/>
      <c r="C109" s="297" t="s">
        <v>4023</v>
      </c>
      <c r="D109" s="297"/>
      <c r="E109" s="297"/>
      <c r="F109" s="297"/>
      <c r="G109" s="297"/>
      <c r="H109" s="297"/>
      <c r="I109" s="297"/>
      <c r="J109" s="297"/>
      <c r="K109" s="297"/>
      <c r="L109" s="297"/>
      <c r="M109" s="297"/>
      <c r="N109" s="297"/>
      <c r="O109" s="297"/>
      <c r="P109" s="297"/>
      <c r="Q109" s="297"/>
      <c r="R109" s="297"/>
      <c r="S109" s="297"/>
    </row>
    <row r="110" spans="1:19" ht="15" x14ac:dyDescent="0.2">
      <c r="A110" s="297"/>
      <c r="B110" s="297"/>
      <c r="C110" s="297" t="s">
        <v>4024</v>
      </c>
      <c r="D110" s="297"/>
      <c r="E110" s="297"/>
      <c r="F110" s="297"/>
      <c r="G110" s="297"/>
      <c r="H110" s="297"/>
      <c r="I110" s="297"/>
      <c r="J110" s="297"/>
      <c r="K110" s="297"/>
      <c r="L110" s="297"/>
      <c r="M110" s="297"/>
      <c r="N110" s="297"/>
      <c r="O110" s="297"/>
      <c r="P110" s="297"/>
      <c r="Q110" s="297"/>
      <c r="R110" s="297"/>
      <c r="S110" s="297"/>
    </row>
    <row r="111" spans="1:19" ht="15" x14ac:dyDescent="0.2">
      <c r="A111" s="297"/>
      <c r="B111" s="297"/>
      <c r="C111" s="297" t="s">
        <v>4025</v>
      </c>
      <c r="D111" s="297"/>
      <c r="E111" s="297"/>
      <c r="F111" s="297"/>
      <c r="G111" s="297"/>
      <c r="H111" s="297"/>
      <c r="I111" s="297"/>
      <c r="J111" s="297"/>
      <c r="K111" s="297"/>
      <c r="L111" s="297"/>
      <c r="M111" s="297"/>
      <c r="N111" s="297"/>
      <c r="O111" s="297"/>
      <c r="P111" s="297"/>
      <c r="Q111" s="297"/>
      <c r="R111" s="297"/>
      <c r="S111" s="297"/>
    </row>
    <row r="112" spans="1:19" ht="15" x14ac:dyDescent="0.2">
      <c r="A112" s="297"/>
      <c r="B112" s="297"/>
      <c r="C112" s="297" t="s">
        <v>4026</v>
      </c>
      <c r="D112" s="297"/>
      <c r="E112" s="297"/>
      <c r="F112" s="297"/>
      <c r="G112" s="297"/>
      <c r="H112" s="297"/>
      <c r="I112" s="297"/>
      <c r="J112" s="297"/>
      <c r="K112" s="297"/>
      <c r="L112" s="297"/>
      <c r="M112" s="297"/>
      <c r="N112" s="297"/>
      <c r="O112" s="297"/>
      <c r="P112" s="297"/>
      <c r="Q112" s="297"/>
      <c r="R112" s="297"/>
      <c r="S112" s="297"/>
    </row>
    <row r="113" spans="1:19" ht="15" x14ac:dyDescent="0.2">
      <c r="A113" s="297"/>
      <c r="B113" s="297"/>
      <c r="C113" s="297" t="s">
        <v>4027</v>
      </c>
      <c r="D113" s="297"/>
      <c r="E113" s="297"/>
      <c r="F113" s="297"/>
      <c r="G113" s="297"/>
      <c r="H113" s="297"/>
      <c r="I113" s="297"/>
      <c r="J113" s="297"/>
      <c r="K113" s="297"/>
      <c r="L113" s="297"/>
      <c r="M113" s="297"/>
      <c r="N113" s="297"/>
      <c r="O113" s="297"/>
      <c r="P113" s="297"/>
      <c r="Q113" s="297"/>
      <c r="R113" s="297"/>
      <c r="S113" s="297"/>
    </row>
    <row r="114" spans="1:19" ht="15" x14ac:dyDescent="0.2">
      <c r="A114" s="297"/>
      <c r="B114" s="297"/>
      <c r="C114" s="297" t="s">
        <v>4028</v>
      </c>
      <c r="D114" s="297"/>
      <c r="E114" s="297"/>
      <c r="F114" s="297"/>
      <c r="G114" s="297"/>
      <c r="H114" s="297"/>
      <c r="I114" s="297"/>
      <c r="J114" s="297"/>
      <c r="K114" s="297"/>
      <c r="L114" s="297"/>
      <c r="M114" s="297"/>
      <c r="N114" s="297"/>
      <c r="O114" s="297"/>
      <c r="P114" s="297"/>
      <c r="Q114" s="297"/>
      <c r="R114" s="297"/>
      <c r="S114" s="297"/>
    </row>
    <row r="115" spans="1:19" ht="15" x14ac:dyDescent="0.2">
      <c r="A115" s="297"/>
      <c r="B115" s="297"/>
      <c r="C115" s="297" t="s">
        <v>4029</v>
      </c>
      <c r="D115" s="297"/>
      <c r="E115" s="297"/>
      <c r="F115" s="297"/>
      <c r="G115" s="297"/>
      <c r="H115" s="297"/>
      <c r="I115" s="297"/>
      <c r="J115" s="297"/>
      <c r="K115" s="297"/>
      <c r="L115" s="297"/>
      <c r="M115" s="297"/>
      <c r="N115" s="297"/>
      <c r="O115" s="297"/>
      <c r="P115" s="297"/>
      <c r="Q115" s="297"/>
      <c r="R115" s="297"/>
      <c r="S115" s="297"/>
    </row>
    <row r="116" spans="1:19" ht="15" x14ac:dyDescent="0.2">
      <c r="A116" s="297"/>
      <c r="B116" s="297"/>
      <c r="C116" s="297" t="s">
        <v>4030</v>
      </c>
      <c r="D116" s="297"/>
      <c r="E116" s="297"/>
      <c r="F116" s="297"/>
      <c r="G116" s="297"/>
      <c r="H116" s="297"/>
      <c r="I116" s="297"/>
      <c r="J116" s="297"/>
      <c r="K116" s="297"/>
      <c r="L116" s="297"/>
      <c r="M116" s="297"/>
      <c r="N116" s="297"/>
      <c r="O116" s="297"/>
      <c r="P116" s="297"/>
      <c r="Q116" s="297"/>
      <c r="R116" s="297"/>
      <c r="S116" s="297"/>
    </row>
    <row r="117" spans="1:19" ht="15" x14ac:dyDescent="0.2">
      <c r="A117" s="297"/>
      <c r="B117" s="297"/>
      <c r="C117" s="297" t="s">
        <v>4031</v>
      </c>
      <c r="D117" s="297"/>
      <c r="E117" s="297"/>
      <c r="F117" s="297"/>
      <c r="G117" s="297"/>
      <c r="H117" s="297"/>
      <c r="I117" s="297"/>
      <c r="J117" s="297"/>
      <c r="K117" s="297"/>
      <c r="L117" s="297"/>
      <c r="M117" s="297"/>
      <c r="N117" s="297"/>
      <c r="O117" s="297"/>
      <c r="P117" s="297"/>
      <c r="Q117" s="297"/>
      <c r="R117" s="297"/>
      <c r="S117" s="297"/>
    </row>
    <row r="118" spans="1:19" x14ac:dyDescent="0.2">
      <c r="A118" s="297"/>
      <c r="B118" s="297"/>
      <c r="C118" s="297"/>
      <c r="D118" s="297"/>
      <c r="E118" s="297"/>
      <c r="F118" s="297"/>
      <c r="G118" s="297"/>
      <c r="H118" s="297"/>
      <c r="I118" s="297"/>
      <c r="J118" s="297"/>
      <c r="K118" s="297"/>
      <c r="L118" s="297"/>
      <c r="M118" s="297"/>
      <c r="N118" s="297"/>
      <c r="O118" s="297"/>
      <c r="P118" s="297"/>
      <c r="Q118" s="297"/>
      <c r="R118" s="297"/>
      <c r="S118" s="297"/>
    </row>
    <row r="119" spans="1:19" ht="15" x14ac:dyDescent="0.2">
      <c r="A119" s="297"/>
      <c r="B119" s="297"/>
      <c r="C119" s="292" t="s">
        <v>4032</v>
      </c>
      <c r="D119" s="297"/>
      <c r="E119" s="297"/>
      <c r="F119" s="297"/>
      <c r="G119" s="297"/>
      <c r="H119" s="297"/>
      <c r="I119" s="297"/>
      <c r="J119" s="297"/>
      <c r="K119" s="297"/>
      <c r="L119" s="297"/>
      <c r="M119" s="297"/>
      <c r="N119" s="297"/>
      <c r="O119" s="297"/>
      <c r="P119" s="297"/>
      <c r="Q119" s="297"/>
      <c r="R119" s="297"/>
      <c r="S119" s="297"/>
    </row>
    <row r="120" spans="1:19" ht="15" x14ac:dyDescent="0.2">
      <c r="A120" s="297"/>
      <c r="B120" s="297"/>
      <c r="C120" s="297" t="s">
        <v>4033</v>
      </c>
      <c r="D120" s="297"/>
      <c r="E120" s="297"/>
      <c r="F120" s="297"/>
      <c r="G120" s="297"/>
      <c r="H120" s="297"/>
      <c r="I120" s="297"/>
      <c r="J120" s="297"/>
      <c r="K120" s="297"/>
      <c r="L120" s="297"/>
      <c r="M120" s="297"/>
      <c r="N120" s="297"/>
      <c r="O120" s="297"/>
      <c r="P120" s="297"/>
      <c r="Q120" s="297"/>
      <c r="R120" s="297"/>
      <c r="S120" s="297"/>
    </row>
    <row r="121" spans="1:19" ht="15" x14ac:dyDescent="0.2">
      <c r="A121" s="297"/>
      <c r="B121" s="297"/>
      <c r="C121" s="297" t="s">
        <v>4034</v>
      </c>
      <c r="D121" s="297"/>
      <c r="E121" s="297"/>
      <c r="F121" s="297"/>
      <c r="G121" s="297"/>
      <c r="H121" s="297"/>
      <c r="I121" s="297"/>
      <c r="J121" s="297"/>
      <c r="K121" s="297"/>
      <c r="L121" s="297"/>
      <c r="M121" s="297"/>
      <c r="N121" s="297"/>
      <c r="O121" s="297"/>
      <c r="P121" s="297"/>
      <c r="Q121" s="297"/>
      <c r="R121" s="297"/>
      <c r="S121" s="297"/>
    </row>
    <row r="122" spans="1:19" ht="15" x14ac:dyDescent="0.2">
      <c r="A122" s="297"/>
      <c r="B122" s="297"/>
      <c r="C122" s="297" t="s">
        <v>4035</v>
      </c>
      <c r="D122" s="297"/>
      <c r="E122" s="297"/>
      <c r="F122" s="297"/>
      <c r="G122" s="297"/>
      <c r="H122" s="297"/>
      <c r="I122" s="297"/>
      <c r="J122" s="297"/>
      <c r="K122" s="297"/>
      <c r="L122" s="297"/>
      <c r="M122" s="297"/>
      <c r="N122" s="297"/>
      <c r="O122" s="297"/>
      <c r="P122" s="297"/>
      <c r="Q122" s="297"/>
      <c r="R122" s="297"/>
      <c r="S122" s="297"/>
    </row>
    <row r="123" spans="1:19" ht="15" x14ac:dyDescent="0.2">
      <c r="A123" s="297"/>
      <c r="B123" s="297"/>
      <c r="C123" s="297" t="s">
        <v>4036</v>
      </c>
      <c r="D123" s="297"/>
      <c r="E123" s="297"/>
      <c r="F123" s="297"/>
      <c r="G123" s="297"/>
      <c r="H123" s="297"/>
      <c r="I123" s="297"/>
      <c r="J123" s="297"/>
      <c r="K123" s="297"/>
      <c r="L123" s="297"/>
      <c r="M123" s="297"/>
      <c r="N123" s="297"/>
      <c r="O123" s="297"/>
      <c r="P123" s="297"/>
      <c r="Q123" s="297"/>
      <c r="R123" s="297"/>
      <c r="S123" s="297"/>
    </row>
    <row r="124" spans="1:19" ht="15" x14ac:dyDescent="0.2">
      <c r="A124" s="297"/>
      <c r="B124" s="297"/>
      <c r="C124" s="297" t="s">
        <v>4037</v>
      </c>
      <c r="D124" s="297"/>
      <c r="E124" s="297"/>
      <c r="F124" s="297"/>
      <c r="G124" s="297"/>
      <c r="H124" s="297"/>
      <c r="I124" s="297"/>
      <c r="J124" s="297"/>
      <c r="K124" s="297"/>
      <c r="L124" s="297"/>
      <c r="M124" s="297"/>
      <c r="N124" s="297"/>
      <c r="O124" s="297"/>
      <c r="P124" s="297"/>
      <c r="Q124" s="297"/>
      <c r="R124" s="297"/>
      <c r="S124" s="297"/>
    </row>
    <row r="125" spans="1:19" ht="15" x14ac:dyDescent="0.2">
      <c r="A125" s="297"/>
      <c r="B125" s="297"/>
      <c r="C125" s="297" t="s">
        <v>4038</v>
      </c>
      <c r="D125" s="297"/>
      <c r="E125" s="297"/>
      <c r="F125" s="297"/>
      <c r="G125" s="297"/>
      <c r="H125" s="297"/>
      <c r="I125" s="297"/>
      <c r="J125" s="297"/>
      <c r="K125" s="297"/>
      <c r="L125" s="297"/>
      <c r="M125" s="297"/>
      <c r="N125" s="297"/>
      <c r="O125" s="297"/>
      <c r="P125" s="297"/>
      <c r="Q125" s="297"/>
      <c r="R125" s="297"/>
      <c r="S125" s="297"/>
    </row>
    <row r="126" spans="1:19" ht="15" x14ac:dyDescent="0.2">
      <c r="A126" s="297"/>
      <c r="B126" s="297"/>
      <c r="C126" s="297" t="s">
        <v>4039</v>
      </c>
      <c r="D126" s="297"/>
      <c r="E126" s="297"/>
      <c r="F126" s="297"/>
      <c r="G126" s="297"/>
      <c r="H126" s="297"/>
      <c r="I126" s="297"/>
      <c r="J126" s="297"/>
      <c r="K126" s="297"/>
      <c r="L126" s="297"/>
      <c r="M126" s="297"/>
      <c r="N126" s="297"/>
      <c r="O126" s="297"/>
      <c r="P126" s="297"/>
      <c r="Q126" s="297"/>
      <c r="R126" s="297"/>
      <c r="S126" s="297"/>
    </row>
    <row r="127" spans="1:19" ht="15" x14ac:dyDescent="0.2">
      <c r="A127" s="297"/>
      <c r="B127" s="297"/>
      <c r="C127" s="297" t="s">
        <v>4040</v>
      </c>
      <c r="D127" s="297"/>
      <c r="E127" s="297"/>
      <c r="F127" s="297"/>
      <c r="G127" s="297"/>
      <c r="H127" s="297"/>
      <c r="I127" s="297"/>
      <c r="J127" s="297"/>
      <c r="K127" s="297"/>
      <c r="L127" s="297"/>
      <c r="M127" s="297"/>
      <c r="N127" s="297"/>
      <c r="O127" s="297"/>
      <c r="P127" s="297"/>
      <c r="Q127" s="297"/>
      <c r="R127" s="297"/>
      <c r="S127" s="297"/>
    </row>
    <row r="128" spans="1:19" ht="15" x14ac:dyDescent="0.2">
      <c r="A128" s="297"/>
      <c r="B128" s="297"/>
      <c r="C128" s="297" t="s">
        <v>4041</v>
      </c>
      <c r="D128" s="297"/>
      <c r="E128" s="297"/>
      <c r="F128" s="297"/>
      <c r="G128" s="297"/>
      <c r="H128" s="297"/>
      <c r="I128" s="297"/>
      <c r="J128" s="297"/>
      <c r="K128" s="297"/>
      <c r="L128" s="297"/>
      <c r="M128" s="297"/>
      <c r="N128" s="297"/>
      <c r="O128" s="297"/>
      <c r="P128" s="297"/>
      <c r="Q128" s="297"/>
      <c r="R128" s="297"/>
      <c r="S128" s="297"/>
    </row>
    <row r="129" spans="1:19" ht="15" x14ac:dyDescent="0.2">
      <c r="A129" s="297"/>
      <c r="B129" s="297"/>
      <c r="C129" s="297" t="s">
        <v>4042</v>
      </c>
      <c r="D129" s="297"/>
      <c r="E129" s="297"/>
      <c r="F129" s="297"/>
      <c r="G129" s="297"/>
      <c r="H129" s="297"/>
      <c r="I129" s="297"/>
      <c r="J129" s="297"/>
      <c r="K129" s="297"/>
      <c r="L129" s="297"/>
      <c r="M129" s="297"/>
      <c r="N129" s="297"/>
      <c r="O129" s="297"/>
      <c r="P129" s="297"/>
      <c r="Q129" s="297"/>
      <c r="R129" s="297"/>
      <c r="S129" s="297"/>
    </row>
    <row r="130" spans="1:19" ht="15" x14ac:dyDescent="0.2">
      <c r="A130" s="297"/>
      <c r="B130" s="297"/>
      <c r="C130" s="297" t="s">
        <v>4043</v>
      </c>
      <c r="D130" s="297"/>
      <c r="E130" s="297"/>
      <c r="F130" s="297"/>
      <c r="G130" s="297"/>
      <c r="H130" s="297"/>
      <c r="I130" s="297"/>
      <c r="J130" s="297"/>
      <c r="K130" s="297"/>
      <c r="L130" s="297"/>
      <c r="M130" s="297"/>
      <c r="N130" s="297"/>
      <c r="O130" s="297"/>
      <c r="P130" s="297"/>
      <c r="Q130" s="297"/>
      <c r="R130" s="297"/>
      <c r="S130" s="297"/>
    </row>
    <row r="131" spans="1:19" ht="15" x14ac:dyDescent="0.2">
      <c r="A131" s="297"/>
      <c r="B131" s="297"/>
      <c r="C131" s="297" t="s">
        <v>3769</v>
      </c>
      <c r="D131" s="297"/>
      <c r="E131" s="297"/>
      <c r="F131" s="297"/>
      <c r="G131" s="297"/>
      <c r="H131" s="297"/>
      <c r="I131" s="297"/>
      <c r="J131" s="297"/>
      <c r="K131" s="297"/>
      <c r="L131" s="297"/>
      <c r="M131" s="297"/>
      <c r="N131" s="297"/>
      <c r="O131" s="297"/>
      <c r="P131" s="297"/>
      <c r="Q131" s="297"/>
      <c r="R131" s="297"/>
      <c r="S131" s="297"/>
    </row>
    <row r="132" spans="1:19" ht="15" x14ac:dyDescent="0.2">
      <c r="A132" s="297"/>
      <c r="B132" s="297"/>
      <c r="C132" s="297" t="s">
        <v>4044</v>
      </c>
      <c r="D132" s="297"/>
      <c r="E132" s="297"/>
      <c r="F132" s="297"/>
      <c r="G132" s="297"/>
      <c r="H132" s="297"/>
      <c r="I132" s="297"/>
      <c r="J132" s="297"/>
      <c r="K132" s="297"/>
      <c r="L132" s="297"/>
      <c r="M132" s="297"/>
      <c r="N132" s="297"/>
      <c r="O132" s="297"/>
      <c r="P132" s="297"/>
      <c r="Q132" s="297"/>
      <c r="R132" s="297"/>
      <c r="S132" s="297"/>
    </row>
    <row r="133" spans="1:19" ht="15" x14ac:dyDescent="0.2">
      <c r="A133" s="297"/>
      <c r="B133" s="297"/>
      <c r="C133" s="297" t="s">
        <v>4045</v>
      </c>
      <c r="D133" s="297"/>
      <c r="E133" s="297"/>
      <c r="F133" s="297"/>
      <c r="G133" s="297"/>
      <c r="H133" s="297"/>
      <c r="I133" s="297"/>
      <c r="J133" s="297"/>
      <c r="K133" s="297"/>
      <c r="L133" s="297"/>
      <c r="M133" s="297"/>
      <c r="N133" s="297"/>
      <c r="O133" s="297"/>
      <c r="P133" s="297"/>
      <c r="Q133" s="297"/>
      <c r="R133" s="297"/>
      <c r="S133" s="297"/>
    </row>
    <row r="134" spans="1:19" ht="15" x14ac:dyDescent="0.2">
      <c r="A134" s="297"/>
      <c r="B134" s="297"/>
      <c r="C134" s="297" t="s">
        <v>4046</v>
      </c>
      <c r="D134" s="297"/>
      <c r="E134" s="297"/>
      <c r="F134" s="297"/>
      <c r="G134" s="297"/>
      <c r="H134" s="297"/>
      <c r="I134" s="297"/>
      <c r="J134" s="297"/>
      <c r="K134" s="297"/>
      <c r="L134" s="297"/>
      <c r="M134" s="297"/>
      <c r="N134" s="297"/>
      <c r="O134" s="297"/>
      <c r="P134" s="297"/>
      <c r="Q134" s="297"/>
      <c r="R134" s="297"/>
      <c r="S134" s="297"/>
    </row>
    <row r="135" spans="1:19" ht="15" x14ac:dyDescent="0.2">
      <c r="A135" s="297"/>
      <c r="B135" s="297"/>
      <c r="C135" s="297" t="s">
        <v>4047</v>
      </c>
      <c r="D135" s="297"/>
      <c r="E135" s="297"/>
      <c r="F135" s="297"/>
      <c r="G135" s="297"/>
      <c r="H135" s="297"/>
      <c r="I135" s="297"/>
      <c r="J135" s="297"/>
      <c r="K135" s="297"/>
      <c r="L135" s="297"/>
      <c r="M135" s="297"/>
      <c r="N135" s="297"/>
      <c r="O135" s="297"/>
      <c r="P135" s="297"/>
      <c r="Q135" s="297"/>
      <c r="R135" s="297"/>
      <c r="S135" s="297"/>
    </row>
    <row r="136" spans="1:19" ht="15" x14ac:dyDescent="0.2">
      <c r="A136" s="297"/>
      <c r="B136" s="297"/>
      <c r="C136" s="297" t="s">
        <v>4048</v>
      </c>
      <c r="D136" s="297"/>
      <c r="E136" s="297"/>
      <c r="F136" s="297"/>
      <c r="G136" s="297"/>
      <c r="H136" s="297"/>
      <c r="I136" s="297"/>
      <c r="J136" s="297"/>
      <c r="K136" s="297"/>
      <c r="L136" s="297"/>
      <c r="M136" s="297"/>
      <c r="N136" s="297"/>
      <c r="O136" s="297"/>
      <c r="P136" s="297"/>
      <c r="Q136" s="297"/>
      <c r="R136" s="297"/>
      <c r="S136" s="297"/>
    </row>
    <row r="137" spans="1:19" ht="15" x14ac:dyDescent="0.2">
      <c r="A137" s="297"/>
      <c r="B137" s="297"/>
      <c r="C137" s="297" t="s">
        <v>4049</v>
      </c>
      <c r="D137" s="297"/>
      <c r="E137" s="297"/>
      <c r="F137" s="297"/>
      <c r="G137" s="297"/>
      <c r="H137" s="297"/>
      <c r="I137" s="297"/>
      <c r="J137" s="297"/>
      <c r="K137" s="297"/>
      <c r="L137" s="297"/>
      <c r="M137" s="297"/>
      <c r="N137" s="297"/>
      <c r="O137" s="297"/>
      <c r="P137" s="297"/>
      <c r="Q137" s="297"/>
      <c r="R137" s="297"/>
      <c r="S137" s="297"/>
    </row>
    <row r="138" spans="1:19" ht="15" x14ac:dyDescent="0.2">
      <c r="A138" s="297"/>
      <c r="B138" s="297"/>
      <c r="C138" s="297" t="s">
        <v>3824</v>
      </c>
      <c r="D138" s="297"/>
      <c r="E138" s="297"/>
      <c r="F138" s="297"/>
      <c r="G138" s="297"/>
      <c r="H138" s="297"/>
      <c r="I138" s="297"/>
      <c r="J138" s="297"/>
      <c r="K138" s="297"/>
      <c r="L138" s="297"/>
      <c r="M138" s="297"/>
      <c r="N138" s="297"/>
      <c r="O138" s="297"/>
      <c r="P138" s="297"/>
      <c r="Q138" s="297"/>
      <c r="R138" s="297"/>
      <c r="S138" s="297"/>
    </row>
    <row r="139" spans="1:19" ht="15" x14ac:dyDescent="0.2">
      <c r="A139" s="297"/>
      <c r="B139" s="297"/>
      <c r="C139" s="297" t="s">
        <v>4050</v>
      </c>
      <c r="D139" s="297"/>
      <c r="E139" s="297"/>
      <c r="F139" s="297"/>
      <c r="G139" s="297"/>
      <c r="H139" s="297"/>
      <c r="I139" s="297"/>
      <c r="J139" s="297"/>
      <c r="K139" s="297"/>
      <c r="L139" s="297"/>
      <c r="M139" s="297"/>
      <c r="N139" s="297"/>
      <c r="O139" s="297"/>
      <c r="P139" s="297"/>
      <c r="Q139" s="297"/>
      <c r="R139" s="297"/>
      <c r="S139" s="297"/>
    </row>
    <row r="140" spans="1:19" ht="15" x14ac:dyDescent="0.2">
      <c r="A140" s="297"/>
      <c r="B140" s="297"/>
      <c r="C140" s="297" t="s">
        <v>4051</v>
      </c>
      <c r="D140" s="297"/>
      <c r="E140" s="297"/>
      <c r="F140" s="297"/>
      <c r="G140" s="297"/>
      <c r="H140" s="297"/>
      <c r="I140" s="297"/>
      <c r="J140" s="297"/>
      <c r="K140" s="297"/>
      <c r="L140" s="297"/>
      <c r="M140" s="297"/>
      <c r="N140" s="297"/>
      <c r="O140" s="297"/>
      <c r="P140" s="297"/>
      <c r="Q140" s="297"/>
      <c r="R140" s="297"/>
      <c r="S140" s="297"/>
    </row>
    <row r="141" spans="1:19" ht="15" x14ac:dyDescent="0.2">
      <c r="A141" s="297"/>
      <c r="B141" s="297"/>
      <c r="C141" s="297" t="s">
        <v>4052</v>
      </c>
      <c r="D141" s="297"/>
      <c r="E141" s="297"/>
      <c r="F141" s="297"/>
      <c r="G141" s="297"/>
      <c r="H141" s="297"/>
      <c r="I141" s="297"/>
      <c r="J141" s="297"/>
      <c r="K141" s="297"/>
      <c r="L141" s="297"/>
      <c r="M141" s="297"/>
      <c r="N141" s="297"/>
      <c r="O141" s="297"/>
      <c r="P141" s="297"/>
      <c r="Q141" s="297"/>
      <c r="R141" s="297"/>
      <c r="S141" s="297"/>
    </row>
    <row r="142" spans="1:19" ht="15" x14ac:dyDescent="0.2">
      <c r="A142" s="297"/>
      <c r="B142" s="297"/>
      <c r="C142" s="297" t="s">
        <v>4053</v>
      </c>
      <c r="D142" s="297"/>
      <c r="E142" s="297"/>
      <c r="F142" s="297"/>
      <c r="G142" s="297"/>
      <c r="H142" s="297"/>
      <c r="I142" s="297"/>
      <c r="J142" s="297"/>
      <c r="K142" s="297"/>
      <c r="L142" s="297"/>
      <c r="M142" s="297"/>
      <c r="N142" s="297"/>
      <c r="O142" s="297"/>
      <c r="P142" s="297"/>
      <c r="Q142" s="297"/>
      <c r="R142" s="297"/>
      <c r="S142" s="297"/>
    </row>
    <row r="143" spans="1:19" ht="15" x14ac:dyDescent="0.2">
      <c r="A143" s="297"/>
      <c r="B143" s="297"/>
      <c r="C143" s="297" t="s">
        <v>4054</v>
      </c>
      <c r="D143" s="297"/>
      <c r="E143" s="297"/>
      <c r="F143" s="297"/>
      <c r="G143" s="297"/>
      <c r="H143" s="297"/>
      <c r="I143" s="297"/>
      <c r="J143" s="297"/>
      <c r="K143" s="297"/>
      <c r="L143" s="297"/>
      <c r="M143" s="297"/>
      <c r="N143" s="297"/>
      <c r="O143" s="297"/>
      <c r="P143" s="297"/>
      <c r="Q143" s="297"/>
      <c r="R143" s="297"/>
      <c r="S143" s="297"/>
    </row>
    <row r="144" spans="1:19" ht="15" x14ac:dyDescent="0.2">
      <c r="A144" s="297"/>
      <c r="B144" s="297"/>
      <c r="C144" s="297" t="s">
        <v>4055</v>
      </c>
      <c r="D144" s="297"/>
      <c r="E144" s="297"/>
      <c r="F144" s="297"/>
      <c r="G144" s="297"/>
      <c r="H144" s="297"/>
      <c r="I144" s="297"/>
      <c r="J144" s="297"/>
      <c r="K144" s="297"/>
      <c r="L144" s="297"/>
      <c r="M144" s="297"/>
      <c r="N144" s="297"/>
      <c r="O144" s="297"/>
      <c r="P144" s="297"/>
      <c r="Q144" s="297"/>
      <c r="R144" s="297"/>
      <c r="S144" s="297"/>
    </row>
    <row r="145" spans="1:19" ht="15" x14ac:dyDescent="0.2">
      <c r="A145" s="297"/>
      <c r="B145" s="297"/>
      <c r="C145" s="297" t="s">
        <v>4014</v>
      </c>
      <c r="D145" s="297"/>
      <c r="E145" s="297"/>
      <c r="F145" s="297"/>
      <c r="G145" s="297"/>
      <c r="H145" s="297"/>
      <c r="I145" s="297"/>
      <c r="J145" s="297"/>
      <c r="K145" s="297"/>
      <c r="L145" s="297"/>
      <c r="M145" s="297"/>
      <c r="N145" s="297"/>
      <c r="O145" s="297"/>
      <c r="P145" s="297"/>
      <c r="Q145" s="297"/>
      <c r="R145" s="297"/>
      <c r="S145" s="297"/>
    </row>
    <row r="146" spans="1:19" ht="15" x14ac:dyDescent="0.2">
      <c r="A146" s="297"/>
      <c r="B146" s="297"/>
      <c r="C146" s="297" t="s">
        <v>4056</v>
      </c>
      <c r="D146" s="297"/>
      <c r="E146" s="297"/>
      <c r="F146" s="297"/>
      <c r="G146" s="297"/>
      <c r="H146" s="297"/>
      <c r="I146" s="297"/>
      <c r="J146" s="297"/>
      <c r="K146" s="297"/>
      <c r="L146" s="297"/>
      <c r="M146" s="297"/>
      <c r="N146" s="297"/>
      <c r="O146" s="297"/>
      <c r="P146" s="297"/>
      <c r="Q146" s="297"/>
      <c r="R146" s="297"/>
      <c r="S146" s="297"/>
    </row>
    <row r="147" spans="1:19" ht="15" x14ac:dyDescent="0.2">
      <c r="A147" s="297"/>
      <c r="B147" s="297"/>
      <c r="C147" s="297" t="s">
        <v>4057</v>
      </c>
      <c r="D147" s="297"/>
      <c r="E147" s="297"/>
      <c r="F147" s="297"/>
      <c r="G147" s="297"/>
      <c r="H147" s="297"/>
      <c r="I147" s="297"/>
      <c r="J147" s="297"/>
      <c r="K147" s="297"/>
      <c r="L147" s="297"/>
      <c r="M147" s="297"/>
      <c r="N147" s="297"/>
      <c r="O147" s="297"/>
      <c r="P147" s="297"/>
      <c r="Q147" s="297"/>
      <c r="R147" s="297"/>
      <c r="S147" s="297"/>
    </row>
    <row r="148" spans="1:19" x14ac:dyDescent="0.2">
      <c r="A148" s="297"/>
      <c r="B148" s="297"/>
      <c r="C148" s="297"/>
      <c r="D148" s="297"/>
      <c r="E148" s="297"/>
      <c r="F148" s="297"/>
      <c r="G148" s="297"/>
      <c r="H148" s="297"/>
      <c r="I148" s="297"/>
      <c r="J148" s="297"/>
      <c r="K148" s="297"/>
      <c r="L148" s="297"/>
      <c r="M148" s="297"/>
      <c r="N148" s="297"/>
      <c r="O148" s="297"/>
      <c r="P148" s="297"/>
      <c r="Q148" s="297"/>
      <c r="R148" s="297"/>
      <c r="S148" s="297"/>
    </row>
    <row r="149" spans="1:19" ht="30" x14ac:dyDescent="0.2">
      <c r="A149" s="297"/>
      <c r="B149" s="297"/>
      <c r="C149" s="292" t="s">
        <v>4058</v>
      </c>
      <c r="D149" s="297"/>
      <c r="E149" s="297"/>
      <c r="F149" s="297"/>
      <c r="G149" s="297"/>
      <c r="H149" s="297"/>
      <c r="I149" s="297"/>
      <c r="J149" s="297"/>
      <c r="K149" s="297"/>
      <c r="L149" s="297"/>
      <c r="M149" s="297"/>
      <c r="N149" s="297"/>
      <c r="O149" s="297"/>
      <c r="P149" s="297"/>
      <c r="Q149" s="297"/>
      <c r="R149" s="297"/>
      <c r="S149" s="297"/>
    </row>
    <row r="150" spans="1:19" ht="15" x14ac:dyDescent="0.2">
      <c r="A150" s="297"/>
      <c r="B150" s="297"/>
      <c r="C150" s="297" t="s">
        <v>4059</v>
      </c>
      <c r="D150" s="297"/>
      <c r="E150" s="297"/>
      <c r="F150" s="297"/>
      <c r="G150" s="297"/>
      <c r="H150" s="297"/>
      <c r="I150" s="297"/>
      <c r="J150" s="297"/>
      <c r="K150" s="297"/>
      <c r="L150" s="297"/>
      <c r="M150" s="297"/>
      <c r="N150" s="297"/>
      <c r="O150" s="297"/>
      <c r="P150" s="297"/>
      <c r="Q150" s="297"/>
      <c r="R150" s="297"/>
      <c r="S150" s="297"/>
    </row>
    <row r="151" spans="1:19" ht="15" x14ac:dyDescent="0.2">
      <c r="A151" s="297"/>
      <c r="B151" s="297"/>
      <c r="C151" s="297" t="s">
        <v>4060</v>
      </c>
      <c r="D151" s="297"/>
      <c r="E151" s="297"/>
      <c r="F151" s="297"/>
      <c r="G151" s="297"/>
      <c r="H151" s="297"/>
      <c r="I151" s="297"/>
      <c r="J151" s="297"/>
      <c r="K151" s="297"/>
      <c r="L151" s="297"/>
      <c r="M151" s="297"/>
      <c r="N151" s="297"/>
      <c r="O151" s="297"/>
      <c r="P151" s="297"/>
      <c r="Q151" s="297"/>
      <c r="R151" s="297"/>
      <c r="S151" s="297"/>
    </row>
    <row r="152" spans="1:19" ht="15" x14ac:dyDescent="0.2">
      <c r="A152" s="297"/>
      <c r="B152" s="297"/>
      <c r="C152" s="297" t="s">
        <v>4061</v>
      </c>
      <c r="D152" s="297"/>
      <c r="E152" s="297"/>
      <c r="F152" s="297"/>
      <c r="G152" s="297"/>
      <c r="H152" s="297"/>
      <c r="I152" s="297"/>
      <c r="J152" s="297"/>
      <c r="K152" s="297"/>
      <c r="L152" s="297"/>
      <c r="M152" s="297"/>
      <c r="N152" s="297"/>
      <c r="O152" s="297"/>
      <c r="P152" s="297"/>
      <c r="Q152" s="297"/>
      <c r="R152" s="297"/>
      <c r="S152" s="297"/>
    </row>
    <row r="153" spans="1:19" ht="30" x14ac:dyDescent="0.2">
      <c r="A153" s="297"/>
      <c r="B153" s="297"/>
      <c r="C153" s="297" t="s">
        <v>4062</v>
      </c>
      <c r="D153" s="297"/>
      <c r="E153" s="297"/>
      <c r="F153" s="297"/>
      <c r="G153" s="297"/>
      <c r="H153" s="297"/>
      <c r="I153" s="297"/>
      <c r="J153" s="297"/>
      <c r="K153" s="297"/>
      <c r="L153" s="297"/>
      <c r="M153" s="297"/>
      <c r="N153" s="297"/>
      <c r="O153" s="297"/>
      <c r="P153" s="297"/>
      <c r="Q153" s="297"/>
      <c r="R153" s="297"/>
      <c r="S153" s="297"/>
    </row>
    <row r="154" spans="1:19" ht="15" x14ac:dyDescent="0.2">
      <c r="A154" s="297"/>
      <c r="B154" s="297"/>
      <c r="C154" s="297" t="s">
        <v>4063</v>
      </c>
      <c r="D154" s="297"/>
      <c r="E154" s="297"/>
      <c r="F154" s="297"/>
      <c r="G154" s="297"/>
      <c r="H154" s="297"/>
      <c r="I154" s="297"/>
      <c r="J154" s="297"/>
      <c r="K154" s="297"/>
      <c r="L154" s="297"/>
      <c r="M154" s="297"/>
      <c r="N154" s="297"/>
      <c r="O154" s="297"/>
      <c r="P154" s="297"/>
      <c r="Q154" s="297"/>
      <c r="R154" s="297"/>
      <c r="S154" s="297"/>
    </row>
    <row r="155" spans="1:19" ht="15" x14ac:dyDescent="0.2">
      <c r="A155" s="297"/>
      <c r="B155" s="297"/>
      <c r="C155" s="297" t="s">
        <v>4064</v>
      </c>
      <c r="D155" s="297"/>
      <c r="E155" s="297"/>
      <c r="F155" s="297"/>
      <c r="G155" s="297"/>
      <c r="H155" s="297"/>
      <c r="I155" s="297"/>
      <c r="J155" s="297"/>
      <c r="K155" s="297"/>
      <c r="L155" s="297"/>
      <c r="M155" s="297"/>
      <c r="N155" s="297"/>
      <c r="O155" s="297"/>
      <c r="P155" s="297"/>
      <c r="Q155" s="297"/>
      <c r="R155" s="297"/>
      <c r="S155" s="297"/>
    </row>
    <row r="156" spans="1:19" ht="15" x14ac:dyDescent="0.2">
      <c r="A156" s="297"/>
      <c r="B156" s="297"/>
      <c r="C156" s="297" t="s">
        <v>4065</v>
      </c>
      <c r="D156" s="297"/>
      <c r="E156" s="297"/>
      <c r="F156" s="297"/>
      <c r="G156" s="297"/>
      <c r="H156" s="297"/>
      <c r="I156" s="297"/>
      <c r="J156" s="297"/>
      <c r="K156" s="297"/>
      <c r="L156" s="297"/>
      <c r="M156" s="297"/>
      <c r="N156" s="297"/>
      <c r="O156" s="297"/>
      <c r="P156" s="297"/>
      <c r="Q156" s="297"/>
      <c r="R156" s="297"/>
      <c r="S156" s="297"/>
    </row>
    <row r="157" spans="1:19" ht="15" x14ac:dyDescent="0.2">
      <c r="A157" s="297"/>
      <c r="B157" s="297"/>
      <c r="C157" s="297" t="s">
        <v>4066</v>
      </c>
      <c r="D157" s="297"/>
      <c r="E157" s="297"/>
      <c r="F157" s="297"/>
      <c r="G157" s="297"/>
      <c r="H157" s="297"/>
      <c r="I157" s="297"/>
      <c r="J157" s="297"/>
      <c r="K157" s="297"/>
      <c r="L157" s="297"/>
      <c r="M157" s="297"/>
      <c r="N157" s="297"/>
      <c r="O157" s="297"/>
      <c r="P157" s="297"/>
      <c r="Q157" s="297"/>
      <c r="R157" s="297"/>
      <c r="S157" s="297"/>
    </row>
    <row r="158" spans="1:19" ht="15" x14ac:dyDescent="0.2">
      <c r="A158" s="297"/>
      <c r="B158" s="297"/>
      <c r="C158" s="297" t="s">
        <v>4067</v>
      </c>
      <c r="D158" s="297"/>
      <c r="E158" s="297"/>
      <c r="F158" s="297"/>
      <c r="G158" s="297"/>
      <c r="H158" s="297"/>
      <c r="I158" s="297"/>
      <c r="J158" s="297"/>
      <c r="K158" s="297"/>
      <c r="L158" s="297"/>
      <c r="M158" s="297"/>
      <c r="N158" s="297"/>
      <c r="O158" s="297"/>
      <c r="P158" s="297"/>
      <c r="Q158" s="297"/>
      <c r="R158" s="297"/>
      <c r="S158" s="297"/>
    </row>
    <row r="159" spans="1:19" ht="15" x14ac:dyDescent="0.2">
      <c r="A159" s="297"/>
      <c r="B159" s="297"/>
      <c r="C159" s="297" t="s">
        <v>4068</v>
      </c>
      <c r="D159" s="297"/>
      <c r="E159" s="297"/>
      <c r="F159" s="297"/>
      <c r="G159" s="297"/>
      <c r="H159" s="297"/>
      <c r="I159" s="297"/>
      <c r="J159" s="297"/>
      <c r="K159" s="297"/>
      <c r="L159" s="297"/>
      <c r="M159" s="297"/>
      <c r="N159" s="297"/>
      <c r="O159" s="297"/>
      <c r="P159" s="297"/>
      <c r="Q159" s="297"/>
      <c r="R159" s="297"/>
      <c r="S159" s="297"/>
    </row>
    <row r="160" spans="1:19" ht="15" x14ac:dyDescent="0.2">
      <c r="A160" s="297"/>
      <c r="B160" s="297"/>
      <c r="C160" s="297" t="s">
        <v>4069</v>
      </c>
      <c r="D160" s="297"/>
      <c r="E160" s="297"/>
      <c r="F160" s="297"/>
      <c r="G160" s="297"/>
      <c r="H160" s="297"/>
      <c r="I160" s="297"/>
      <c r="J160" s="297"/>
      <c r="K160" s="297"/>
      <c r="L160" s="297"/>
      <c r="M160" s="297"/>
      <c r="N160" s="297"/>
      <c r="O160" s="297"/>
      <c r="P160" s="297"/>
      <c r="Q160" s="297"/>
      <c r="R160" s="297"/>
      <c r="S160" s="297"/>
    </row>
    <row r="161" spans="1:19" ht="15" x14ac:dyDescent="0.2">
      <c r="A161" s="297"/>
      <c r="B161" s="297"/>
      <c r="C161" s="297" t="s">
        <v>4070</v>
      </c>
      <c r="D161" s="297"/>
      <c r="E161" s="297"/>
      <c r="F161" s="297"/>
      <c r="G161" s="297"/>
      <c r="H161" s="297"/>
      <c r="I161" s="297"/>
      <c r="J161" s="297"/>
      <c r="K161" s="297"/>
      <c r="L161" s="297"/>
      <c r="M161" s="297"/>
      <c r="N161" s="297"/>
      <c r="O161" s="297"/>
      <c r="P161" s="297"/>
      <c r="Q161" s="297"/>
      <c r="R161" s="297"/>
      <c r="S161" s="297"/>
    </row>
    <row r="162" spans="1:19" ht="30" x14ac:dyDescent="0.2">
      <c r="A162" s="297"/>
      <c r="B162" s="297"/>
      <c r="C162" s="297" t="s">
        <v>4071</v>
      </c>
      <c r="D162" s="297"/>
      <c r="E162" s="297"/>
      <c r="F162" s="297"/>
      <c r="G162" s="297"/>
      <c r="H162" s="297"/>
      <c r="I162" s="297"/>
      <c r="J162" s="297"/>
      <c r="K162" s="297"/>
      <c r="L162" s="297"/>
      <c r="M162" s="297"/>
      <c r="N162" s="297"/>
      <c r="O162" s="297"/>
      <c r="P162" s="297"/>
      <c r="Q162" s="297"/>
      <c r="R162" s="297"/>
      <c r="S162" s="297"/>
    </row>
    <row r="163" spans="1:19" x14ac:dyDescent="0.2">
      <c r="A163" s="297"/>
      <c r="B163" s="297"/>
      <c r="C163" s="297"/>
      <c r="D163" s="297"/>
      <c r="E163" s="297"/>
      <c r="F163" s="297"/>
      <c r="G163" s="297"/>
      <c r="H163" s="297"/>
      <c r="I163" s="297"/>
      <c r="J163" s="297"/>
      <c r="K163" s="297"/>
      <c r="L163" s="297"/>
      <c r="M163" s="297"/>
      <c r="N163" s="297"/>
      <c r="O163" s="297"/>
      <c r="P163" s="297"/>
      <c r="Q163" s="297"/>
      <c r="R163" s="297"/>
      <c r="S163" s="297"/>
    </row>
    <row r="164" spans="1:19" ht="15" x14ac:dyDescent="0.2">
      <c r="A164" s="297"/>
      <c r="B164" s="297"/>
      <c r="C164" s="292" t="s">
        <v>4072</v>
      </c>
      <c r="D164" s="297"/>
      <c r="E164" s="297"/>
      <c r="F164" s="297"/>
      <c r="G164" s="297"/>
      <c r="H164" s="297"/>
      <c r="I164" s="297"/>
      <c r="J164" s="297"/>
      <c r="K164" s="297"/>
      <c r="L164" s="297"/>
      <c r="M164" s="297"/>
      <c r="N164" s="297"/>
      <c r="O164" s="297"/>
      <c r="P164" s="297"/>
      <c r="Q164" s="297"/>
      <c r="R164" s="297"/>
      <c r="S164" s="297"/>
    </row>
    <row r="165" spans="1:19" ht="15" x14ac:dyDescent="0.2">
      <c r="A165" s="297"/>
      <c r="B165" s="297"/>
      <c r="C165" s="297" t="s">
        <v>4073</v>
      </c>
      <c r="D165" s="297"/>
      <c r="E165" s="297"/>
      <c r="F165" s="297"/>
      <c r="G165" s="297"/>
      <c r="H165" s="297"/>
      <c r="I165" s="297"/>
      <c r="J165" s="297"/>
      <c r="K165" s="297"/>
      <c r="L165" s="297"/>
      <c r="M165" s="297"/>
      <c r="N165" s="297"/>
      <c r="O165" s="297"/>
      <c r="P165" s="297"/>
      <c r="Q165" s="297"/>
      <c r="R165" s="297"/>
      <c r="S165" s="297"/>
    </row>
    <row r="166" spans="1:19" ht="15" x14ac:dyDescent="0.2">
      <c r="A166" s="297"/>
      <c r="B166" s="297"/>
      <c r="C166" s="297" t="s">
        <v>4074</v>
      </c>
      <c r="D166" s="297"/>
      <c r="E166" s="297"/>
      <c r="F166" s="297"/>
      <c r="G166" s="297"/>
      <c r="H166" s="297"/>
      <c r="I166" s="297"/>
      <c r="J166" s="297"/>
      <c r="K166" s="297"/>
      <c r="L166" s="297"/>
      <c r="M166" s="297"/>
      <c r="N166" s="297"/>
      <c r="O166" s="297"/>
      <c r="P166" s="297"/>
      <c r="Q166" s="297"/>
      <c r="R166" s="297"/>
      <c r="S166" s="297"/>
    </row>
    <row r="167" spans="1:19" x14ac:dyDescent="0.2">
      <c r="A167" s="297"/>
      <c r="B167" s="297"/>
      <c r="C167" s="297"/>
      <c r="D167" s="297"/>
      <c r="E167" s="297"/>
      <c r="F167" s="297"/>
      <c r="G167" s="297"/>
      <c r="H167" s="297"/>
      <c r="I167" s="297"/>
      <c r="J167" s="297"/>
      <c r="K167" s="297"/>
      <c r="L167" s="297"/>
      <c r="M167" s="297"/>
      <c r="N167" s="297"/>
      <c r="O167" s="297"/>
      <c r="P167" s="297"/>
      <c r="Q167" s="297"/>
      <c r="R167" s="297"/>
      <c r="S167" s="297"/>
    </row>
    <row r="168" spans="1:19" ht="15" x14ac:dyDescent="0.2">
      <c r="A168" s="297"/>
      <c r="B168" s="297"/>
      <c r="C168" s="292" t="s">
        <v>4075</v>
      </c>
      <c r="D168" s="297"/>
      <c r="E168" s="297"/>
      <c r="F168" s="297"/>
      <c r="G168" s="297"/>
      <c r="H168" s="297"/>
      <c r="I168" s="297"/>
      <c r="J168" s="297"/>
      <c r="K168" s="297"/>
      <c r="L168" s="297"/>
      <c r="M168" s="297"/>
      <c r="N168" s="297"/>
      <c r="O168" s="297"/>
      <c r="P168" s="297"/>
      <c r="Q168" s="297"/>
      <c r="R168" s="297"/>
      <c r="S168" s="297"/>
    </row>
    <row r="169" spans="1:19" ht="15" x14ac:dyDescent="0.2">
      <c r="A169" s="297"/>
      <c r="B169" s="297"/>
      <c r="C169" s="297" t="s">
        <v>4076</v>
      </c>
      <c r="D169" s="297"/>
      <c r="E169" s="297"/>
      <c r="F169" s="297"/>
      <c r="G169" s="297"/>
      <c r="H169" s="297"/>
      <c r="I169" s="297"/>
      <c r="J169" s="297"/>
      <c r="K169" s="297"/>
      <c r="L169" s="297"/>
      <c r="M169" s="297"/>
      <c r="N169" s="297"/>
      <c r="O169" s="297"/>
      <c r="P169" s="297"/>
      <c r="Q169" s="297"/>
      <c r="R169" s="297"/>
      <c r="S169" s="297"/>
    </row>
    <row r="170" spans="1:19" ht="15" x14ac:dyDescent="0.2">
      <c r="A170" s="297"/>
      <c r="B170" s="297"/>
      <c r="C170" s="297" t="s">
        <v>4077</v>
      </c>
      <c r="D170" s="297"/>
      <c r="E170" s="297"/>
      <c r="F170" s="297"/>
      <c r="G170" s="297"/>
      <c r="H170" s="297"/>
      <c r="I170" s="297"/>
      <c r="J170" s="297"/>
      <c r="K170" s="297"/>
      <c r="L170" s="297"/>
      <c r="M170" s="297"/>
      <c r="N170" s="297"/>
      <c r="O170" s="297"/>
      <c r="P170" s="297"/>
      <c r="Q170" s="297"/>
      <c r="R170" s="297"/>
      <c r="S170" s="297"/>
    </row>
    <row r="171" spans="1:19" ht="15" x14ac:dyDescent="0.2">
      <c r="A171" s="297"/>
      <c r="B171" s="297"/>
      <c r="C171" s="297" t="s">
        <v>4078</v>
      </c>
      <c r="D171" s="297"/>
      <c r="E171" s="297"/>
      <c r="F171" s="297"/>
      <c r="G171" s="297"/>
      <c r="H171" s="297"/>
      <c r="I171" s="297"/>
      <c r="J171" s="297"/>
      <c r="K171" s="297"/>
      <c r="L171" s="297"/>
      <c r="M171" s="297"/>
      <c r="N171" s="297"/>
      <c r="O171" s="297"/>
      <c r="P171" s="297"/>
      <c r="Q171" s="297"/>
      <c r="R171" s="297"/>
      <c r="S171" s="297"/>
    </row>
    <row r="172" spans="1:19" ht="15" x14ac:dyDescent="0.2">
      <c r="A172" s="297"/>
      <c r="B172" s="297"/>
      <c r="C172" s="297" t="s">
        <v>4079</v>
      </c>
      <c r="D172" s="297"/>
      <c r="E172" s="297"/>
      <c r="F172" s="297"/>
      <c r="G172" s="297"/>
      <c r="H172" s="297"/>
      <c r="I172" s="297"/>
      <c r="J172" s="297"/>
      <c r="K172" s="297"/>
      <c r="L172" s="297"/>
      <c r="M172" s="297"/>
      <c r="N172" s="297"/>
      <c r="O172" s="297"/>
      <c r="P172" s="297"/>
      <c r="Q172" s="297"/>
      <c r="R172" s="297"/>
      <c r="S172" s="297"/>
    </row>
    <row r="173" spans="1:19" ht="15" x14ac:dyDescent="0.2">
      <c r="A173" s="297"/>
      <c r="B173" s="297"/>
      <c r="C173" s="297" t="s">
        <v>4080</v>
      </c>
      <c r="D173" s="297"/>
      <c r="E173" s="297"/>
      <c r="F173" s="297"/>
      <c r="G173" s="297"/>
      <c r="H173" s="297"/>
      <c r="I173" s="297"/>
      <c r="J173" s="297"/>
      <c r="K173" s="297"/>
      <c r="L173" s="297"/>
      <c r="M173" s="297"/>
      <c r="N173" s="297"/>
      <c r="O173" s="297"/>
      <c r="P173" s="297"/>
      <c r="Q173" s="297"/>
      <c r="R173" s="297"/>
      <c r="S173" s="297"/>
    </row>
    <row r="174" spans="1:19" ht="15" x14ac:dyDescent="0.2">
      <c r="A174" s="297"/>
      <c r="B174" s="297"/>
      <c r="C174" s="297" t="s">
        <v>4081</v>
      </c>
      <c r="D174" s="297"/>
      <c r="E174" s="297"/>
      <c r="F174" s="297"/>
      <c r="G174" s="297"/>
      <c r="H174" s="297"/>
      <c r="I174" s="297"/>
      <c r="J174" s="297"/>
      <c r="K174" s="297"/>
      <c r="L174" s="297"/>
      <c r="M174" s="297"/>
      <c r="N174" s="297"/>
      <c r="O174" s="297"/>
      <c r="P174" s="297"/>
      <c r="Q174" s="297"/>
      <c r="R174" s="297"/>
      <c r="S174" s="297"/>
    </row>
    <row r="175" spans="1:19" ht="15" x14ac:dyDescent="0.2">
      <c r="A175" s="297"/>
      <c r="B175" s="297"/>
      <c r="C175" s="297" t="s">
        <v>4082</v>
      </c>
      <c r="D175" s="297"/>
      <c r="E175" s="297"/>
      <c r="F175" s="297"/>
      <c r="G175" s="297"/>
      <c r="H175" s="297"/>
      <c r="I175" s="297"/>
      <c r="J175" s="297"/>
      <c r="K175" s="297"/>
      <c r="L175" s="297"/>
      <c r="M175" s="297"/>
      <c r="N175" s="297"/>
      <c r="O175" s="297"/>
      <c r="P175" s="297"/>
      <c r="Q175" s="297"/>
      <c r="R175" s="297"/>
      <c r="S175" s="297"/>
    </row>
    <row r="176" spans="1:19" ht="15" x14ac:dyDescent="0.2">
      <c r="A176" s="297"/>
      <c r="B176" s="297"/>
      <c r="C176" s="297" t="s">
        <v>4083</v>
      </c>
      <c r="D176" s="297"/>
      <c r="E176" s="297"/>
      <c r="F176" s="297"/>
      <c r="G176" s="297"/>
      <c r="H176" s="297"/>
      <c r="I176" s="297"/>
      <c r="J176" s="297"/>
      <c r="K176" s="297"/>
      <c r="L176" s="297"/>
      <c r="M176" s="297"/>
      <c r="N176" s="297"/>
      <c r="O176" s="297"/>
      <c r="P176" s="297"/>
      <c r="Q176" s="297"/>
      <c r="R176" s="297"/>
      <c r="S176" s="297"/>
    </row>
    <row r="177" spans="1:19" ht="15" x14ac:dyDescent="0.2">
      <c r="A177" s="297"/>
      <c r="B177" s="297"/>
      <c r="C177" s="297" t="s">
        <v>4084</v>
      </c>
      <c r="D177" s="297"/>
      <c r="E177" s="297"/>
      <c r="F177" s="297"/>
      <c r="G177" s="297"/>
      <c r="H177" s="297"/>
      <c r="I177" s="297"/>
      <c r="J177" s="297"/>
      <c r="K177" s="297"/>
      <c r="L177" s="297"/>
      <c r="M177" s="297"/>
      <c r="N177" s="297"/>
      <c r="O177" s="297"/>
      <c r="P177" s="297"/>
      <c r="Q177" s="297"/>
      <c r="R177" s="297"/>
      <c r="S177" s="297"/>
    </row>
    <row r="178" spans="1:19" ht="15" x14ac:dyDescent="0.2">
      <c r="A178" s="297"/>
      <c r="B178" s="297"/>
      <c r="C178" s="297" t="s">
        <v>4085</v>
      </c>
      <c r="D178" s="297"/>
      <c r="E178" s="297"/>
      <c r="F178" s="297"/>
      <c r="G178" s="297"/>
      <c r="H178" s="297"/>
      <c r="I178" s="297"/>
      <c r="J178" s="297"/>
      <c r="K178" s="297"/>
      <c r="L178" s="297"/>
      <c r="M178" s="297"/>
      <c r="N178" s="297"/>
      <c r="O178" s="297"/>
      <c r="P178" s="297"/>
      <c r="Q178" s="297"/>
      <c r="R178" s="297"/>
      <c r="S178" s="297"/>
    </row>
    <row r="179" spans="1:19" ht="15" x14ac:dyDescent="0.2">
      <c r="A179" s="297"/>
      <c r="B179" s="297"/>
      <c r="C179" s="297" t="s">
        <v>4086</v>
      </c>
      <c r="D179" s="297"/>
      <c r="E179" s="297"/>
      <c r="F179" s="297"/>
      <c r="G179" s="297"/>
      <c r="H179" s="297"/>
      <c r="I179" s="297"/>
      <c r="J179" s="297"/>
      <c r="K179" s="297"/>
      <c r="L179" s="297"/>
      <c r="M179" s="297"/>
      <c r="N179" s="297"/>
      <c r="O179" s="297"/>
      <c r="P179" s="297"/>
      <c r="Q179" s="297"/>
      <c r="R179" s="297"/>
      <c r="S179" s="297"/>
    </row>
    <row r="180" spans="1:19" ht="15" x14ac:dyDescent="0.2">
      <c r="A180" s="297"/>
      <c r="B180" s="297"/>
      <c r="C180" s="297" t="s">
        <v>4087</v>
      </c>
      <c r="D180" s="297"/>
      <c r="E180" s="297"/>
      <c r="F180" s="297"/>
      <c r="G180" s="297"/>
      <c r="H180" s="297"/>
      <c r="I180" s="297"/>
      <c r="J180" s="297"/>
      <c r="K180" s="297"/>
      <c r="L180" s="297"/>
      <c r="M180" s="297"/>
      <c r="N180" s="297"/>
      <c r="O180" s="297"/>
      <c r="P180" s="297"/>
      <c r="Q180" s="297"/>
      <c r="R180" s="297"/>
      <c r="S180" s="297"/>
    </row>
    <row r="181" spans="1:19" ht="15" x14ac:dyDescent="0.2">
      <c r="A181" s="297"/>
      <c r="B181" s="297"/>
      <c r="C181" s="297" t="s">
        <v>4088</v>
      </c>
      <c r="D181" s="297"/>
      <c r="E181" s="297"/>
      <c r="F181" s="297"/>
      <c r="G181" s="297"/>
      <c r="H181" s="297"/>
      <c r="I181" s="297"/>
      <c r="J181" s="297"/>
      <c r="K181" s="297"/>
      <c r="L181" s="297"/>
      <c r="M181" s="297"/>
      <c r="N181" s="297"/>
      <c r="O181" s="297"/>
      <c r="P181" s="297"/>
      <c r="Q181" s="297"/>
      <c r="R181" s="297"/>
      <c r="S181" s="297"/>
    </row>
    <row r="182" spans="1:19" ht="15" x14ac:dyDescent="0.2">
      <c r="A182" s="297"/>
      <c r="B182" s="297"/>
      <c r="C182" s="297" t="s">
        <v>4089</v>
      </c>
      <c r="D182" s="297"/>
      <c r="E182" s="297"/>
      <c r="F182" s="297"/>
      <c r="G182" s="297"/>
      <c r="H182" s="297"/>
      <c r="I182" s="297"/>
      <c r="J182" s="297"/>
      <c r="K182" s="297"/>
      <c r="L182" s="297"/>
      <c r="M182" s="297"/>
      <c r="N182" s="297"/>
      <c r="O182" s="297"/>
      <c r="P182" s="297"/>
      <c r="Q182" s="297"/>
      <c r="R182" s="297"/>
      <c r="S182" s="297"/>
    </row>
    <row r="183" spans="1:19" ht="15" x14ac:dyDescent="0.2">
      <c r="A183" s="297"/>
      <c r="B183" s="297"/>
      <c r="C183" s="297" t="s">
        <v>4090</v>
      </c>
      <c r="D183" s="297"/>
      <c r="E183" s="297"/>
      <c r="F183" s="297"/>
      <c r="G183" s="297"/>
      <c r="H183" s="297"/>
      <c r="I183" s="297"/>
      <c r="J183" s="297"/>
      <c r="K183" s="297"/>
      <c r="L183" s="297"/>
      <c r="M183" s="297"/>
      <c r="N183" s="297"/>
      <c r="O183" s="297"/>
      <c r="P183" s="297"/>
      <c r="Q183" s="297"/>
      <c r="R183" s="297"/>
      <c r="S183" s="297"/>
    </row>
    <row r="184" spans="1:19" ht="15" x14ac:dyDescent="0.2">
      <c r="A184" s="297"/>
      <c r="B184" s="297"/>
      <c r="C184" s="297" t="s">
        <v>4091</v>
      </c>
      <c r="D184" s="297"/>
      <c r="E184" s="297"/>
      <c r="F184" s="297"/>
      <c r="G184" s="297"/>
      <c r="H184" s="297"/>
      <c r="I184" s="297"/>
      <c r="J184" s="297"/>
      <c r="K184" s="297"/>
      <c r="L184" s="297"/>
      <c r="M184" s="297"/>
      <c r="N184" s="297"/>
      <c r="O184" s="297"/>
      <c r="P184" s="297"/>
      <c r="Q184" s="297"/>
      <c r="R184" s="297"/>
      <c r="S184" s="297"/>
    </row>
    <row r="185" spans="1:19" ht="15" x14ac:dyDescent="0.2">
      <c r="A185" s="297"/>
      <c r="B185" s="297"/>
      <c r="C185" s="297" t="s">
        <v>4092</v>
      </c>
      <c r="D185" s="297"/>
      <c r="E185" s="297"/>
      <c r="F185" s="297"/>
      <c r="G185" s="297"/>
      <c r="H185" s="297"/>
      <c r="I185" s="297"/>
      <c r="J185" s="297"/>
      <c r="K185" s="297"/>
      <c r="L185" s="297"/>
      <c r="M185" s="297"/>
      <c r="N185" s="297"/>
      <c r="O185" s="297"/>
      <c r="P185" s="297"/>
      <c r="Q185" s="297"/>
      <c r="R185" s="297"/>
      <c r="S185" s="297"/>
    </row>
    <row r="186" spans="1:19" ht="15" x14ac:dyDescent="0.2">
      <c r="A186" s="297"/>
      <c r="B186" s="297"/>
      <c r="C186" s="297" t="s">
        <v>4093</v>
      </c>
      <c r="D186" s="297"/>
      <c r="E186" s="297"/>
      <c r="F186" s="297"/>
      <c r="G186" s="297"/>
      <c r="H186" s="297"/>
      <c r="I186" s="297"/>
      <c r="J186" s="297"/>
      <c r="K186" s="297"/>
      <c r="L186" s="297"/>
      <c r="M186" s="297"/>
      <c r="N186" s="297"/>
      <c r="O186" s="297"/>
      <c r="P186" s="297"/>
      <c r="Q186" s="297"/>
      <c r="R186" s="297"/>
      <c r="S186" s="297"/>
    </row>
    <row r="187" spans="1:19" ht="15" x14ac:dyDescent="0.2">
      <c r="A187" s="297"/>
      <c r="B187" s="297"/>
      <c r="C187" s="297" t="s">
        <v>4094</v>
      </c>
      <c r="D187" s="297"/>
      <c r="E187" s="297"/>
      <c r="F187" s="297"/>
      <c r="G187" s="297"/>
      <c r="H187" s="297"/>
      <c r="I187" s="297"/>
      <c r="J187" s="297"/>
      <c r="K187" s="297"/>
      <c r="L187" s="297"/>
      <c r="M187" s="297"/>
      <c r="N187" s="297"/>
      <c r="O187" s="297"/>
      <c r="P187" s="297"/>
      <c r="Q187" s="297"/>
      <c r="R187" s="297"/>
      <c r="S187" s="297"/>
    </row>
    <row r="188" spans="1:19" ht="15" x14ac:dyDescent="0.2">
      <c r="A188" s="297"/>
      <c r="B188" s="297"/>
      <c r="C188" s="297" t="s">
        <v>4095</v>
      </c>
      <c r="D188" s="297"/>
      <c r="E188" s="297"/>
      <c r="F188" s="297"/>
      <c r="G188" s="297"/>
      <c r="H188" s="297"/>
      <c r="I188" s="297"/>
      <c r="J188" s="297"/>
      <c r="K188" s="297"/>
      <c r="L188" s="297"/>
      <c r="M188" s="297"/>
      <c r="N188" s="297"/>
      <c r="O188" s="297"/>
      <c r="P188" s="297"/>
      <c r="Q188" s="297"/>
      <c r="R188" s="297"/>
      <c r="S188" s="297"/>
    </row>
    <row r="189" spans="1:19" x14ac:dyDescent="0.2">
      <c r="A189" s="297"/>
      <c r="B189" s="297"/>
      <c r="C189" s="297"/>
      <c r="D189" s="297"/>
      <c r="E189" s="297"/>
      <c r="F189" s="297"/>
      <c r="G189" s="297"/>
      <c r="H189" s="297"/>
      <c r="I189" s="297"/>
      <c r="J189" s="297"/>
      <c r="K189" s="297"/>
      <c r="L189" s="297"/>
      <c r="M189" s="297"/>
      <c r="N189" s="297"/>
      <c r="O189" s="297"/>
      <c r="P189" s="297"/>
      <c r="Q189" s="297"/>
      <c r="R189" s="297"/>
      <c r="S189" s="297"/>
    </row>
    <row r="190" spans="1:19" x14ac:dyDescent="0.2">
      <c r="A190" s="297"/>
      <c r="B190" s="297"/>
      <c r="C190" s="297"/>
      <c r="D190" s="297"/>
      <c r="E190" s="297"/>
      <c r="F190" s="297"/>
      <c r="G190" s="297"/>
      <c r="H190" s="297"/>
      <c r="I190" s="297"/>
      <c r="J190" s="297"/>
      <c r="K190" s="297"/>
      <c r="L190" s="297"/>
      <c r="M190" s="297"/>
      <c r="N190" s="297"/>
      <c r="O190" s="297"/>
      <c r="P190" s="297"/>
      <c r="Q190" s="297"/>
      <c r="R190" s="297"/>
      <c r="S190" s="297"/>
    </row>
  </sheetData>
  <mergeCells count="4">
    <mergeCell ref="B10:E10"/>
    <mergeCell ref="G10:H10"/>
    <mergeCell ref="K10:N10"/>
    <mergeCell ref="P10:S10"/>
  </mergeCells>
  <conditionalFormatting sqref="B14:S14">
    <cfRule type="containsBlanks" dxfId="0" priority="1">
      <formula>LEN(TRIM(B14))=0</formula>
    </cfRule>
  </conditionalFormatting>
  <hyperlinks>
    <hyperlink ref="M13" r:id="rId1" xr:uid="{959D77F6-E656-304D-BCCD-24089D72D7C8}"/>
    <hyperlink ref="B13" r:id="rId2" xr:uid="{A69D9A86-75E1-9A42-93F4-9D558E584B81}"/>
    <hyperlink ref="N13" r:id="rId3" xr:uid="{903B1C8E-8EBA-5B45-B88C-AE7DE07796FF}"/>
    <hyperlink ref="B8" location="TOC!A1" display="Back to TOC" xr:uid="{38A12D47-300E-F747-AA95-1A30AFB9A4A5}"/>
    <hyperlink ref="L13" r:id="rId4" xr:uid="{F3A707BF-8C15-0C4E-B822-9A10E3ADC61D}"/>
    <hyperlink ref="O13" r:id="rId5" xr:uid="{10540704-867A-0048-A420-248D7E82E8EE}"/>
  </hyperlinks>
  <pageMargins left="0.7" right="0.7" top="0.75" bottom="0.75" header="0.3" footer="0.3"/>
  <pageSetup orientation="portrait" r:id="rId6"/>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43</vt:i4>
      </vt:variant>
    </vt:vector>
  </HeadingPairs>
  <TitlesOfParts>
    <vt:vector size="43" baseType="lpstr">
      <vt:lpstr>TOC</vt:lpstr>
      <vt:lpstr>POL-VIS-001</vt:lpstr>
      <vt:lpstr>POL-VIS-002</vt:lpstr>
      <vt:lpstr>POL-POL-001</vt:lpstr>
      <vt:lpstr>POL-POL-002(1)</vt:lpstr>
      <vt:lpstr>POL-POL-002(2)</vt:lpstr>
      <vt:lpstr>POL-POL-003</vt:lpstr>
      <vt:lpstr>POL-POL-004</vt:lpstr>
      <vt:lpstr>POL-POL-005</vt:lpstr>
      <vt:lpstr>POL-POL-006</vt:lpstr>
      <vt:lpstr>POL-TAR-001</vt:lpstr>
      <vt:lpstr>POL-TAR-002</vt:lpstr>
      <vt:lpstr>POL-TAR-003</vt:lpstr>
      <vt:lpstr>POL-TAR-004</vt:lpstr>
      <vt:lpstr>POL-TAR-005</vt:lpstr>
      <vt:lpstr>POL-TAR-006</vt:lpstr>
      <vt:lpstr>POL-TAR-007</vt:lpstr>
      <vt:lpstr>POL-TAR-008</vt:lpstr>
      <vt:lpstr>POL-TAR-009</vt:lpstr>
      <vt:lpstr>POL-TAR-010</vt:lpstr>
      <vt:lpstr>POL-TAR-011</vt:lpstr>
      <vt:lpstr>POL-INS-001</vt:lpstr>
      <vt:lpstr>POL-INS-002</vt:lpstr>
      <vt:lpstr>POL-INS-003</vt:lpstr>
      <vt:lpstr>POL-INS-004</vt:lpstr>
      <vt:lpstr>POL-INT-001</vt:lpstr>
      <vt:lpstr>POL-INT-002</vt:lpstr>
      <vt:lpstr>POL-INT-003</vt:lpstr>
      <vt:lpstr>POL-INT-004</vt:lpstr>
      <vt:lpstr>POL-INT-005</vt:lpstr>
      <vt:lpstr>POL-INT-006</vt:lpstr>
      <vt:lpstr>POL-INT-007</vt:lpstr>
      <vt:lpstr>POL-INT-008</vt:lpstr>
      <vt:lpstr>POL-INT-009</vt:lpstr>
      <vt:lpstr>POL-INT-010</vt:lpstr>
      <vt:lpstr>POL-INT-011</vt:lpstr>
      <vt:lpstr>POL-INT-012</vt:lpstr>
      <vt:lpstr>POL-INT-013</vt:lpstr>
      <vt:lpstr>POL-INT-014</vt:lpstr>
      <vt:lpstr>POL-INT-015</vt:lpstr>
      <vt:lpstr>POL-INT-016</vt:lpstr>
      <vt:lpstr>POL-INT-017</vt:lpstr>
      <vt:lpstr>POL-COP-001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 Francis Eden</dc:creator>
  <cp:lastModifiedBy>Mel Francis Eden</cp:lastModifiedBy>
  <dcterms:created xsi:type="dcterms:W3CDTF">2022-09-29T06:34:54Z</dcterms:created>
  <dcterms:modified xsi:type="dcterms:W3CDTF">2022-09-29T06:36:21Z</dcterms:modified>
</cp:coreProperties>
</file>